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tabRatio="864" activeTab="0"/>
  </bookViews>
  <sheets>
    <sheet name="Spec. skl. vyb." sheetId="1" r:id="rId1"/>
    <sheet name="Kat. SSV" sheetId="2" r:id="rId2"/>
    <sheet name="List1" sheetId="3" r:id="rId3"/>
  </sheets>
  <definedNames>
    <definedName name="_xlnm.Print_Area" localSheetId="0">'Spec. skl. vyb.'!$A:$U</definedName>
  </definedNames>
  <calcPr fullCalcOnLoad="1"/>
</workbook>
</file>

<file path=xl/sharedStrings.xml><?xml version="1.0" encoding="utf-8"?>
<sst xmlns="http://schemas.openxmlformats.org/spreadsheetml/2006/main" count="98" uniqueCount="51">
  <si>
    <r>
      <t xml:space="preserve">Litinový rytecký stroj
</t>
    </r>
    <r>
      <rPr>
        <sz val="9"/>
        <rFont val="Calibri"/>
        <family val="2"/>
      </rPr>
      <t>- hřídel s kuželovou dutinou Morse 2 pro práci na vřetenech s diamantovými nástroji a na kamíncích
- výkon motoru minimálně 1 kW, 1400 – 1450 ot/min. motoru
- řemenice 6- 8 stupňová
- 3 fázový asynchronní motor – tichý chod
- regulace otáček manuální +- 400 – 3800 ot/min a více
- kluzná bronzová ložiska s kroužkovým mazáním s možností nastavení radiální a axiální vůle
- ploché řemenice s plochým řemenem - stupňovité
- litinové tělo ryteckého stroje +- 40 cm
- vč. stolu (rytecký klasický) a příslušenství, (šasí s rozměry: 700 x 1200 mm) se zásuvkou na ukládání drobného nářadí.
- pravítko k litinový ryteckým strojům (ráfkování ) pro linky
- odstřikovací plexisklo
- nádoba na odkapávání vody (vanička)
- pracovní lampa ke každému stroji 24 V
- každý stroj opatřený vypínačem v dosahu sedící obsluhy
- dřevěný stojan na ukládání minimálně 30 kusů vřeten (ke každému stroji).</t>
    </r>
  </si>
  <si>
    <r>
      <t>Hladinové stroje (4 druhy) s pracovními disky</t>
    </r>
    <r>
      <rPr>
        <sz val="9"/>
        <rFont val="Calibri"/>
        <family val="2"/>
      </rPr>
      <t xml:space="preserve">
1x HLADINOVÝ STROJ NA HRUBÉ ZRNO - zrno 80
1x HLADINOVÝ STROJ NA STŘEDNÍ ZRNO - zrno 180-200
1x HLADINOVÝ STROJ  NA MICRO ZRNO - zrno 400-500 (S drážkou ve spirálovém provedení! Drážková spirála musí mít opačné stočení, než směr otáček kotouče – udržuje vodu a zrno na povrchu kotouče! Tento stroj musí mít nižší, regulované otáčky!)
 - všechny stroje bez elektronického měniče otáček s litinovými kotouči o průměru 700 mm, stroje musí být vybavený plastovým krytem, vybavené násypkou na zrno s přívodem vody a s kohoutem na regulaci množství vody, dále plastovou sedimentační nádobou s třístupňovým! přepadem na odvod odpadní vody do kanalizace. Na strojích bude úchyt na montáž pracovní lampy 24V a úchyty na montáž dřevěné příčné opěrky nad kotoučem.
1x HLADINOVÝ STROJ NA LEŠTĚNÍ NA PEMZE s polpurovým kotoučem o průměru 700 mm, bez elektronického měniče otáček s plastovým krytem bez násypky, tento stroj také musí být vybaven plastovou sedimentační nádobou s třístupňovým! přepadem na odvod odpadní vody do kanalizace a s krycím víkem.  Pemza se dá rovněž recyklovat a je velmi citlivá na kontaminaci nečistotami, proto by nádoba měla mít, na rozdíl od hladin na broušení, víko. Na stroji by měl být úchyt na montáž pracovní lampy 24V a úchyty na montáž dřevěné příčné opěrky nad kotoučem. Ke stroji je třeba zakoupit plochou plastovou nádobu cca 40x30x6 cm na pemzu.</t>
    </r>
  </si>
  <si>
    <t>2.10</t>
  </si>
  <si>
    <t>2.11</t>
  </si>
  <si>
    <t>Cena bez DPH</t>
  </si>
  <si>
    <t>DPH</t>
  </si>
  <si>
    <t>05.05.</t>
  </si>
  <si>
    <t>Ateliéry</t>
  </si>
  <si>
    <t>Kanceláře</t>
  </si>
  <si>
    <t>Recepce</t>
  </si>
  <si>
    <t>Expozice</t>
  </si>
  <si>
    <t>Cena celkem</t>
  </si>
  <si>
    <t>Cena s DPH</t>
  </si>
  <si>
    <t>-</t>
  </si>
  <si>
    <t>Dok. Centrum</t>
  </si>
  <si>
    <t>Dílna / úklid</t>
  </si>
  <si>
    <t>kap.</t>
  </si>
  <si>
    <t>Celkem - Technologie</t>
  </si>
  <si>
    <t>S001</t>
  </si>
  <si>
    <t>S002</t>
  </si>
  <si>
    <t>S003</t>
  </si>
  <si>
    <t>Celkem</t>
  </si>
  <si>
    <t>1.34b</t>
  </si>
  <si>
    <t>1.19</t>
  </si>
  <si>
    <t>1.02</t>
  </si>
  <si>
    <t>1.05</t>
  </si>
  <si>
    <t>1.06</t>
  </si>
  <si>
    <t>2.12</t>
  </si>
  <si>
    <t>2.08</t>
  </si>
  <si>
    <t>2.09</t>
  </si>
  <si>
    <t>1.04a</t>
  </si>
  <si>
    <t>1.04b</t>
  </si>
  <si>
    <t>brus</t>
  </si>
  <si>
    <t>tav</t>
  </si>
  <si>
    <t>mal a ryt</t>
  </si>
  <si>
    <t>mod</t>
  </si>
  <si>
    <t>kahan</t>
  </si>
  <si>
    <t>atel</t>
  </si>
  <si>
    <t>Vzor (pohledová představa zadavatele)</t>
  </si>
  <si>
    <t>Počet (ks)</t>
  </si>
  <si>
    <t>1.32</t>
  </si>
  <si>
    <t>huť</t>
  </si>
  <si>
    <t>odkaz</t>
  </si>
  <si>
    <t>Pozice</t>
  </si>
  <si>
    <t>Popis</t>
  </si>
  <si>
    <t>Kuličské stroje vč. lamp (osvětlení na 24V) se samonosnou laminátovou vanou s pojezdem na odpadní vodu s nastavitelnými loketními opěrkami a nastavitelnou stříškou.</t>
  </si>
  <si>
    <t>Hladinové (horizontální) brousící stroje (4 druhy) s pracovními disky  - 1X drážkovaný litinový disk na mikrozrno, 2x litinové disky hladké, 1x polpurový disk na leštění pemzou a s pracovní plastovou deskou s 3x kontejnerem na zrno s přívodem vody, 1x bez kontejneru.</t>
  </si>
  <si>
    <t>Litinový rytecký stroj s pracovním stolem, motorem a předlohou a se zásuvkou.</t>
  </si>
  <si>
    <r>
      <t xml:space="preserve">Kuličské stroje
</t>
    </r>
    <r>
      <rPr>
        <sz val="9"/>
        <rFont val="Calibri"/>
        <family val="2"/>
      </rPr>
      <t>- mechanické regulovatelné otáčky pomocí stupňovité řemenice v rozmezí cca 300-2800 otáček. Řemenice minimálně šestistupňové.
- hmotnost cca 300 kg
- tichý chod do 60 dB.
- házivost hřídele maximálně do 0,01 mm.
- integrované osvětlení 24 V
- nastavitelná laminátová vana se stojanem s nastavitelnými bočními podpěrami pro orovnávání kotoučů
- odstřikovací stavitelný kryt
- vč. pracovních van se stříškou
- uložení hřídele ve speciálních kluzných ložiscích, které jsou samolapovací.
- rychlé univerzální nasazování jednotlivých výměnných hlav a upínek od klasického špilete po několik druhů upínek s možností použití klasických kamenů, diamantových nástrojů a leštících kotoučů.
- na podlaze vybaven plastovou sedimentační nádobou s přepadem na odvod odpadní vody do kanalizace pomocí hadice!
- bezpečnostní prvek automatického vypnutí stroje po odkrytování!</t>
    </r>
  </si>
  <si>
    <t>SPECIFICKÉ SKLÁŘSKÉ STROJE</t>
  </si>
  <si>
    <t>Soupis prací a dodávek - Specifické sklářské stroje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</si>
</sst>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&quot;Kč&quot;_-;\-* #,##0.0\ &quot;Kč&quot;_-;_-* &quot;-&quot;??\ &quot;Kč&quot;_-;_-@_-"/>
    <numFmt numFmtId="165" formatCode="_-* #,##0\ &quot;Kč&quot;_-;\-* #,##0\ &quot;Kč&quot;_-;_-* &quot;-&quot;??\ &quot;Kč&quot;_-;_-@_-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8"/>
      <name val="Arial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b/>
      <sz val="10"/>
      <color indexed="10"/>
      <name val="Calibri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3"/>
      <name val="Calibri"/>
      <family val="2"/>
    </font>
    <font>
      <sz val="10"/>
      <color indexed="13"/>
      <name val="Arial"/>
      <family val="2"/>
    </font>
    <font>
      <b/>
      <sz val="12"/>
      <color rgb="FFFFFF00"/>
      <name val="Calibri"/>
      <family val="2"/>
    </font>
    <font>
      <sz val="10"/>
      <color rgb="FFFFFF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>
        <color indexed="9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>
        <color indexed="58"/>
      </right>
      <top style="hair"/>
      <bottom style="hair"/>
    </border>
    <border>
      <left style="thin"/>
      <right style="thin">
        <color indexed="23"/>
      </right>
      <top style="hair"/>
      <bottom style="hair"/>
    </border>
    <border>
      <left style="thin">
        <color indexed="23"/>
      </left>
      <right style="thin"/>
      <top style="hair"/>
      <bottom style="hair"/>
    </border>
    <border>
      <left style="thin">
        <color indexed="23"/>
      </left>
      <right style="thin">
        <color indexed="23"/>
      </right>
      <top style="hair"/>
      <bottom style="hair"/>
    </border>
    <border>
      <left>
        <color indexed="63"/>
      </left>
      <right style="thin">
        <color indexed="9"/>
      </right>
      <top style="hair"/>
      <bottom style="hair"/>
    </border>
    <border>
      <left style="medium">
        <color indexed="58"/>
      </left>
      <right style="thin">
        <color indexed="9"/>
      </right>
      <top style="hair"/>
      <bottom style="hair"/>
    </border>
    <border>
      <left style="medium">
        <color indexed="58"/>
      </left>
      <right>
        <color indexed="63"/>
      </right>
      <top style="hair"/>
      <bottom style="hair"/>
    </border>
    <border>
      <left style="thin">
        <color indexed="23"/>
      </left>
      <right>
        <color indexed="63"/>
      </right>
      <top style="hair"/>
      <bottom style="hair"/>
    </border>
    <border>
      <left style="medium">
        <color indexed="58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>
        <color indexed="58"/>
      </left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>
        <color indexed="23"/>
      </right>
      <top style="hair"/>
      <bottom style="hair"/>
    </border>
    <border>
      <left style="thin">
        <color indexed="58"/>
      </left>
      <right style="thin">
        <color indexed="23"/>
      </right>
      <top>
        <color indexed="63"/>
      </top>
      <bottom style="medium">
        <color indexed="58"/>
      </bottom>
    </border>
    <border>
      <left style="thin">
        <color indexed="23"/>
      </left>
      <right style="thin">
        <color indexed="58"/>
      </right>
      <top>
        <color indexed="63"/>
      </top>
      <bottom style="medium">
        <color indexed="58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58"/>
      </bottom>
    </border>
    <border>
      <left>
        <color indexed="63"/>
      </left>
      <right style="medium">
        <color indexed="58"/>
      </right>
      <top>
        <color indexed="63"/>
      </top>
      <bottom style="medium">
        <color indexed="5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23"/>
      </right>
      <top style="thin">
        <color indexed="58"/>
      </top>
      <bottom style="thin">
        <color indexed="58"/>
      </bottom>
    </border>
    <border>
      <left style="thin">
        <color indexed="23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23"/>
      </right>
      <top style="thin">
        <color indexed="58"/>
      </top>
      <bottom style="thin">
        <color indexed="58"/>
      </bottom>
    </border>
    <border>
      <left style="thin">
        <color indexed="23"/>
      </left>
      <right style="thin">
        <color indexed="23"/>
      </right>
      <top style="thin">
        <color indexed="58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medium">
        <color indexed="58"/>
      </left>
      <right style="thin"/>
      <top>
        <color indexed="63"/>
      </top>
      <bottom style="medium">
        <color indexed="58"/>
      </bottom>
    </border>
    <border>
      <left style="thin"/>
      <right style="thin"/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medium"/>
      <right style="thin"/>
      <top>
        <color indexed="63"/>
      </top>
      <bottom style="medium">
        <color indexed="58"/>
      </bottom>
    </border>
    <border>
      <left style="medium">
        <color indexed="58"/>
      </left>
      <right>
        <color indexed="63"/>
      </right>
      <top style="medium">
        <color indexed="58"/>
      </top>
      <bottom style="hair"/>
    </border>
    <border>
      <left>
        <color indexed="63"/>
      </left>
      <right>
        <color indexed="63"/>
      </right>
      <top style="medium">
        <color indexed="58"/>
      </top>
      <bottom style="hair"/>
    </border>
    <border>
      <left>
        <color indexed="63"/>
      </left>
      <right style="medium">
        <color indexed="58"/>
      </right>
      <top style="medium">
        <color indexed="58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96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24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top"/>
    </xf>
    <xf numFmtId="0" fontId="20" fillId="0" borderId="11" xfId="0" applyFont="1" applyFill="1" applyBorder="1" applyAlignment="1">
      <alignment vertical="top" wrapText="1"/>
    </xf>
    <xf numFmtId="165" fontId="20" fillId="0" borderId="12" xfId="39" applyNumberFormat="1" applyFont="1" applyFill="1" applyBorder="1" applyAlignment="1">
      <alignment vertical="top"/>
    </xf>
    <xf numFmtId="0" fontId="22" fillId="24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 vertical="top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3" fillId="25" borderId="15" xfId="0" applyNumberFormat="1" applyFont="1" applyFill="1" applyBorder="1" applyAlignment="1">
      <alignment horizontal="center"/>
    </xf>
    <xf numFmtId="49" fontId="23" fillId="25" borderId="14" xfId="0" applyNumberFormat="1" applyFont="1" applyFill="1" applyBorder="1" applyAlignment="1">
      <alignment horizontal="center"/>
    </xf>
    <xf numFmtId="49" fontId="23" fillId="25" borderId="11" xfId="0" applyNumberFormat="1" applyFont="1" applyFill="1" applyBorder="1" applyAlignment="1">
      <alignment horizontal="center"/>
    </xf>
    <xf numFmtId="49" fontId="23" fillId="25" borderId="16" xfId="0" applyNumberFormat="1" applyFont="1" applyFill="1" applyBorder="1" applyAlignment="1">
      <alignment horizontal="center"/>
    </xf>
    <xf numFmtId="49" fontId="23" fillId="25" borderId="17" xfId="0" applyNumberFormat="1" applyFont="1" applyFill="1" applyBorder="1" applyAlignment="1">
      <alignment horizontal="center"/>
    </xf>
    <xf numFmtId="49" fontId="23" fillId="25" borderId="18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/>
    </xf>
    <xf numFmtId="49" fontId="23" fillId="25" borderId="19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 vertical="top"/>
    </xf>
    <xf numFmtId="0" fontId="20" fillId="0" borderId="19" xfId="0" applyFont="1" applyFill="1" applyBorder="1" applyAlignment="1">
      <alignment horizontal="center" vertical="top"/>
    </xf>
    <xf numFmtId="0" fontId="20" fillId="0" borderId="0" xfId="0" applyFont="1" applyAlignment="1">
      <alignment vertical="top"/>
    </xf>
    <xf numFmtId="49" fontId="20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25" fillId="0" borderId="0" xfId="0" applyFont="1" applyFill="1" applyAlignment="1">
      <alignment vertical="top"/>
    </xf>
    <xf numFmtId="0" fontId="22" fillId="24" borderId="20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49" fontId="23" fillId="25" borderId="12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0" fontId="27" fillId="24" borderId="21" xfId="0" applyFont="1" applyFill="1" applyBorder="1" applyAlignment="1">
      <alignment horizontal="center"/>
    </xf>
    <xf numFmtId="0" fontId="25" fillId="0" borderId="0" xfId="0" applyFont="1" applyAlignment="1">
      <alignment vertical="top"/>
    </xf>
    <xf numFmtId="44" fontId="32" fillId="0" borderId="0" xfId="39" applyFont="1" applyAlignment="1">
      <alignment vertical="top"/>
    </xf>
    <xf numFmtId="49" fontId="26" fillId="25" borderId="22" xfId="0" applyNumberFormat="1" applyFont="1" applyFill="1" applyBorder="1" applyAlignment="1">
      <alignment horizontal="center"/>
    </xf>
    <xf numFmtId="49" fontId="26" fillId="25" borderId="18" xfId="0" applyNumberFormat="1" applyFont="1" applyFill="1" applyBorder="1" applyAlignment="1">
      <alignment horizontal="center"/>
    </xf>
    <xf numFmtId="49" fontId="26" fillId="25" borderId="19" xfId="0" applyNumberFormat="1" applyFont="1" applyFill="1" applyBorder="1" applyAlignment="1">
      <alignment horizontal="center"/>
    </xf>
    <xf numFmtId="49" fontId="26" fillId="25" borderId="23" xfId="0" applyNumberFormat="1" applyFont="1" applyFill="1" applyBorder="1" applyAlignment="1">
      <alignment horizontal="center"/>
    </xf>
    <xf numFmtId="44" fontId="32" fillId="0" borderId="0" xfId="39" applyFont="1" applyFill="1" applyAlignment="1">
      <alignment vertical="top"/>
    </xf>
    <xf numFmtId="165" fontId="20" fillId="0" borderId="11" xfId="39" applyNumberFormat="1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25" fillId="0" borderId="24" xfId="0" applyFont="1" applyFill="1" applyBorder="1" applyAlignment="1">
      <alignment vertical="top"/>
    </xf>
    <xf numFmtId="0" fontId="25" fillId="0" borderId="25" xfId="0" applyFont="1" applyFill="1" applyBorder="1" applyAlignment="1">
      <alignment vertical="top"/>
    </xf>
    <xf numFmtId="16" fontId="25" fillId="0" borderId="26" xfId="0" applyNumberFormat="1" applyFont="1" applyFill="1" applyBorder="1" applyAlignment="1">
      <alignment vertical="top"/>
    </xf>
    <xf numFmtId="16" fontId="25" fillId="0" borderId="27" xfId="0" applyNumberFormat="1" applyFont="1" applyFill="1" applyBorder="1" applyAlignment="1">
      <alignment vertical="top"/>
    </xf>
    <xf numFmtId="165" fontId="20" fillId="0" borderId="16" xfId="39" applyNumberFormat="1" applyFont="1" applyFill="1" applyBorder="1" applyAlignment="1">
      <alignment vertical="top"/>
    </xf>
    <xf numFmtId="44" fontId="28" fillId="0" borderId="0" xfId="39" applyFont="1" applyAlignment="1">
      <alignment vertical="top"/>
    </xf>
    <xf numFmtId="0" fontId="25" fillId="0" borderId="0" xfId="0" applyFont="1" applyAlignment="1">
      <alignment/>
    </xf>
    <xf numFmtId="0" fontId="26" fillId="19" borderId="28" xfId="0" applyFont="1" applyFill="1" applyBorder="1" applyAlignment="1">
      <alignment horizontal="center" vertical="top" wrapText="1"/>
    </xf>
    <xf numFmtId="0" fontId="25" fillId="0" borderId="28" xfId="0" applyFont="1" applyBorder="1" applyAlignment="1">
      <alignment vertical="top" wrapText="1"/>
    </xf>
    <xf numFmtId="0" fontId="31" fillId="0" borderId="28" xfId="0" applyFont="1" applyBorder="1" applyAlignment="1">
      <alignment/>
    </xf>
    <xf numFmtId="0" fontId="26" fillId="0" borderId="28" xfId="0" applyFont="1" applyBorder="1" applyAlignment="1">
      <alignment vertical="top" wrapText="1"/>
    </xf>
    <xf numFmtId="0" fontId="30" fillId="0" borderId="0" xfId="0" applyFont="1" applyAlignment="1">
      <alignment horizontal="left" vertical="top"/>
    </xf>
    <xf numFmtId="9" fontId="29" fillId="0" borderId="0" xfId="49" applyFont="1" applyAlignment="1">
      <alignment horizontal="left" vertical="top"/>
    </xf>
    <xf numFmtId="0" fontId="22" fillId="24" borderId="11" xfId="0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/>
    </xf>
    <xf numFmtId="49" fontId="23" fillId="25" borderId="23" xfId="0" applyNumberFormat="1" applyFont="1" applyFill="1" applyBorder="1" applyAlignment="1">
      <alignment horizontal="center"/>
    </xf>
    <xf numFmtId="49" fontId="23" fillId="25" borderId="29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0" fontId="20" fillId="0" borderId="23" xfId="0" applyFont="1" applyFill="1" applyBorder="1" applyAlignment="1">
      <alignment horizontal="center" vertical="top"/>
    </xf>
    <xf numFmtId="0" fontId="20" fillId="0" borderId="29" xfId="0" applyFont="1" applyFill="1" applyBorder="1" applyAlignment="1">
      <alignment horizontal="center" vertical="top"/>
    </xf>
    <xf numFmtId="0" fontId="26" fillId="0" borderId="28" xfId="0" applyFont="1" applyBorder="1" applyAlignment="1" quotePrefix="1">
      <alignment vertical="top" wrapText="1"/>
    </xf>
    <xf numFmtId="0" fontId="25" fillId="0" borderId="28" xfId="0" applyFont="1" applyFill="1" applyBorder="1" applyAlignment="1">
      <alignment vertical="top" wrapText="1"/>
    </xf>
    <xf numFmtId="44" fontId="31" fillId="0" borderId="0" xfId="39" applyFont="1" applyFill="1" applyAlignment="1">
      <alignment vertical="top"/>
    </xf>
    <xf numFmtId="0" fontId="0" fillId="0" borderId="0" xfId="0" applyFont="1" applyFill="1" applyAlignment="1">
      <alignment/>
    </xf>
    <xf numFmtId="3" fontId="25" fillId="25" borderId="30" xfId="0" applyNumberFormat="1" applyFont="1" applyFill="1" applyBorder="1" applyAlignment="1">
      <alignment horizontal="center" vertical="top" textRotation="90"/>
    </xf>
    <xf numFmtId="3" fontId="25" fillId="25" borderId="31" xfId="0" applyNumberFormat="1" applyFont="1" applyFill="1" applyBorder="1" applyAlignment="1">
      <alignment horizontal="center" vertical="top" textRotation="90"/>
    </xf>
    <xf numFmtId="3" fontId="25" fillId="25" borderId="32" xfId="0" applyNumberFormat="1" applyFont="1" applyFill="1" applyBorder="1" applyAlignment="1">
      <alignment horizontal="center" vertical="top" textRotation="90"/>
    </xf>
    <xf numFmtId="165" fontId="20" fillId="25" borderId="33" xfId="39" applyNumberFormat="1" applyFont="1" applyFill="1" applyBorder="1" applyAlignment="1">
      <alignment vertical="top"/>
    </xf>
    <xf numFmtId="0" fontId="25" fillId="25" borderId="34" xfId="0" applyFont="1" applyFill="1" applyBorder="1" applyAlignment="1">
      <alignment vertical="top"/>
    </xf>
    <xf numFmtId="0" fontId="25" fillId="25" borderId="35" xfId="0" applyFont="1" applyFill="1" applyBorder="1" applyAlignment="1">
      <alignment vertical="top"/>
    </xf>
    <xf numFmtId="0" fontId="20" fillId="25" borderId="35" xfId="0" applyFont="1" applyFill="1" applyBorder="1" applyAlignment="1">
      <alignment vertical="top" wrapText="1"/>
    </xf>
    <xf numFmtId="3" fontId="25" fillId="25" borderId="36" xfId="0" applyNumberFormat="1" applyFont="1" applyFill="1" applyBorder="1" applyAlignment="1">
      <alignment horizontal="center" vertical="top" textRotation="90"/>
    </xf>
    <xf numFmtId="3" fontId="25" fillId="25" borderId="37" xfId="0" applyNumberFormat="1" applyFont="1" applyFill="1" applyBorder="1" applyAlignment="1">
      <alignment horizontal="center" vertical="top" textRotation="90"/>
    </xf>
    <xf numFmtId="3" fontId="25" fillId="25" borderId="38" xfId="0" applyNumberFormat="1" applyFont="1" applyFill="1" applyBorder="1" applyAlignment="1">
      <alignment horizontal="center" vertical="top" textRotation="90"/>
    </xf>
    <xf numFmtId="3" fontId="25" fillId="25" borderId="39" xfId="0" applyNumberFormat="1" applyFont="1" applyFill="1" applyBorder="1" applyAlignment="1">
      <alignment horizontal="center" vertical="top" textRotation="90"/>
    </xf>
    <xf numFmtId="3" fontId="25" fillId="25" borderId="35" xfId="0" applyNumberFormat="1" applyFont="1" applyFill="1" applyBorder="1" applyAlignment="1">
      <alignment horizontal="center" vertical="top" textRotation="90"/>
    </xf>
    <xf numFmtId="3" fontId="25" fillId="25" borderId="40" xfId="0" applyNumberFormat="1" applyFont="1" applyFill="1" applyBorder="1" applyAlignment="1">
      <alignment horizontal="center" vertical="top" textRotation="90"/>
    </xf>
    <xf numFmtId="3" fontId="25" fillId="25" borderId="41" xfId="0" applyNumberFormat="1" applyFont="1" applyFill="1" applyBorder="1" applyAlignment="1">
      <alignment horizontal="center" vertical="top" textRotation="90"/>
    </xf>
    <xf numFmtId="165" fontId="20" fillId="25" borderId="35" xfId="39" applyNumberFormat="1" applyFont="1" applyFill="1" applyBorder="1" applyAlignment="1">
      <alignment vertical="top"/>
    </xf>
    <xf numFmtId="165" fontId="20" fillId="25" borderId="42" xfId="39" applyNumberFormat="1" applyFont="1" applyFill="1" applyBorder="1" applyAlignment="1">
      <alignment vertical="top"/>
    </xf>
    <xf numFmtId="0" fontId="25" fillId="25" borderId="43" xfId="0" applyFont="1" applyFill="1" applyBorder="1" applyAlignment="1">
      <alignment vertical="top"/>
    </xf>
    <xf numFmtId="0" fontId="25" fillId="25" borderId="44" xfId="0" applyFont="1" applyFill="1" applyBorder="1" applyAlignment="1">
      <alignment vertical="top"/>
    </xf>
    <xf numFmtId="0" fontId="20" fillId="25" borderId="45" xfId="0" applyFont="1" applyFill="1" applyBorder="1" applyAlignment="1">
      <alignment vertical="top" wrapText="1"/>
    </xf>
    <xf numFmtId="3" fontId="25" fillId="25" borderId="46" xfId="0" applyNumberFormat="1" applyFont="1" applyFill="1" applyBorder="1" applyAlignment="1">
      <alignment horizontal="center" vertical="top" textRotation="90"/>
    </xf>
    <xf numFmtId="165" fontId="20" fillId="25" borderId="44" xfId="39" applyNumberFormat="1" applyFont="1" applyFill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4" fillId="0" borderId="0" xfId="0" applyFont="1" applyAlignment="1">
      <alignment/>
    </xf>
    <xf numFmtId="0" fontId="37" fillId="24" borderId="47" xfId="0" applyFont="1" applyFill="1" applyBorder="1" applyAlignment="1">
      <alignment horizontal="center"/>
    </xf>
    <xf numFmtId="0" fontId="37" fillId="24" borderId="48" xfId="0" applyFont="1" applyFill="1" applyBorder="1" applyAlignment="1">
      <alignment horizontal="center"/>
    </xf>
    <xf numFmtId="0" fontId="38" fillId="0" borderId="48" xfId="0" applyFont="1" applyBorder="1" applyAlignment="1">
      <alignment horizontal="center"/>
    </xf>
    <xf numFmtId="0" fontId="38" fillId="0" borderId="49" xfId="0" applyFont="1" applyBorder="1" applyAlignment="1">
      <alignment horizontal="center"/>
    </xf>
    <xf numFmtId="0" fontId="22" fillId="24" borderId="13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2" fillId="24" borderId="15" xfId="0" applyFont="1" applyFill="1" applyBorder="1" applyAlignment="1">
      <alignment horizontal="center"/>
    </xf>
    <xf numFmtId="0" fontId="22" fillId="24" borderId="2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142875</xdr:rowOff>
    </xdr:from>
    <xdr:to>
      <xdr:col>1</xdr:col>
      <xdr:colOff>1343025</xdr:colOff>
      <xdr:row>1</xdr:row>
      <xdr:rowOff>2057400</xdr:rowOff>
    </xdr:to>
    <xdr:pic>
      <xdr:nvPicPr>
        <xdr:cNvPr id="1" name="Obrázek 3" descr="http://www.josefpejchar.cz/soustru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47675"/>
          <a:ext cx="12954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1343025</xdr:colOff>
      <xdr:row>1</xdr:row>
      <xdr:rowOff>142875</xdr:rowOff>
    </xdr:from>
    <xdr:to>
      <xdr:col>1</xdr:col>
      <xdr:colOff>2876550</xdr:colOff>
      <xdr:row>1</xdr:row>
      <xdr:rowOff>2057400</xdr:rowOff>
    </xdr:to>
    <xdr:pic>
      <xdr:nvPicPr>
        <xdr:cNvPr id="2" name="Obrázek 84" descr="Cutting lath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3075" y="447675"/>
          <a:ext cx="15335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2</xdr:row>
      <xdr:rowOff>133350</xdr:rowOff>
    </xdr:from>
    <xdr:to>
      <xdr:col>1</xdr:col>
      <xdr:colOff>1466850</xdr:colOff>
      <xdr:row>2</xdr:row>
      <xdr:rowOff>1362075</xdr:rowOff>
    </xdr:to>
    <xdr:pic>
      <xdr:nvPicPr>
        <xdr:cNvPr id="3" name="Picture 22" descr="flatenning machine PNP-H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" y="3067050"/>
          <a:ext cx="14192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1504950</xdr:colOff>
      <xdr:row>2</xdr:row>
      <xdr:rowOff>28575</xdr:rowOff>
    </xdr:from>
    <xdr:to>
      <xdr:col>1</xdr:col>
      <xdr:colOff>2895600</xdr:colOff>
      <xdr:row>2</xdr:row>
      <xdr:rowOff>1485900</xdr:rowOff>
    </xdr:to>
    <xdr:pic>
      <xdr:nvPicPr>
        <xdr:cNvPr id="4" name="Picture 23" descr="BMH-D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0" y="2962275"/>
          <a:ext cx="13906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</xdr:row>
      <xdr:rowOff>1504950</xdr:rowOff>
    </xdr:from>
    <xdr:to>
      <xdr:col>1</xdr:col>
      <xdr:colOff>2667000</xdr:colOff>
      <xdr:row>2</xdr:row>
      <xdr:rowOff>3171825</xdr:rowOff>
    </xdr:to>
    <xdr:pic>
      <xdr:nvPicPr>
        <xdr:cNvPr id="5" name="Picture 24" descr="Dílna (21)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5325" y="4438650"/>
          <a:ext cx="23717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</xdr:row>
      <xdr:rowOff>133350</xdr:rowOff>
    </xdr:from>
    <xdr:to>
      <xdr:col>1</xdr:col>
      <xdr:colOff>1857375</xdr:colOff>
      <xdr:row>3</xdr:row>
      <xdr:rowOff>1638300</xdr:rowOff>
    </xdr:to>
    <xdr:pic>
      <xdr:nvPicPr>
        <xdr:cNvPr id="6" name="Obrázek 87" descr="ry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8150" y="6267450"/>
          <a:ext cx="18192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1857375</xdr:colOff>
      <xdr:row>3</xdr:row>
      <xdr:rowOff>142875</xdr:rowOff>
    </xdr:from>
    <xdr:to>
      <xdr:col>1</xdr:col>
      <xdr:colOff>2962275</xdr:colOff>
      <xdr:row>3</xdr:row>
      <xdr:rowOff>1628775</xdr:rowOff>
    </xdr:to>
    <xdr:pic>
      <xdr:nvPicPr>
        <xdr:cNvPr id="7" name="Obrázek 109" descr="Stojan na vřetena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57425" y="6276975"/>
          <a:ext cx="1104900" cy="1485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5.28125" style="28" bestFit="1" customWidth="1"/>
    <col min="2" max="2" width="5.57421875" style="0" customWidth="1"/>
    <col min="3" max="3" width="53.140625" style="0" customWidth="1"/>
    <col min="4" max="4" width="4.8515625" style="9" customWidth="1"/>
    <col min="5" max="6" width="4.8515625" style="0" customWidth="1"/>
    <col min="7" max="7" width="7.421875" style="0" customWidth="1"/>
    <col min="8" max="11" width="4.8515625" style="0" customWidth="1"/>
    <col min="12" max="12" width="4.421875" style="0" bestFit="1" customWidth="1"/>
    <col min="13" max="14" width="4.8515625" style="0" hidden="1" customWidth="1"/>
    <col min="15" max="15" width="7.8515625" style="0" hidden="1" customWidth="1"/>
    <col min="16" max="17" width="6.421875" style="0" customWidth="1"/>
    <col min="18" max="18" width="7.57421875" style="0" customWidth="1"/>
    <col min="19" max="19" width="11.7109375" style="0" bestFit="1" customWidth="1"/>
    <col min="20" max="20" width="10.8515625" style="0" bestFit="1" customWidth="1"/>
    <col min="21" max="21" width="12.28125" style="0" bestFit="1" customWidth="1"/>
    <col min="22" max="22" width="4.28125" style="23" bestFit="1" customWidth="1"/>
    <col min="23" max="23" width="4.00390625" style="31" bestFit="1" customWidth="1"/>
  </cols>
  <sheetData>
    <row r="1" spans="1:21" ht="20.25" customHeight="1" thickBot="1">
      <c r="A1" s="85"/>
      <c r="B1" s="85"/>
      <c r="C1" s="87" t="s">
        <v>50</v>
      </c>
      <c r="D1" s="86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3" ht="15.75">
      <c r="A2" s="88" t="s">
        <v>49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1"/>
      <c r="V2" s="50" t="s">
        <v>5</v>
      </c>
      <c r="W2" s="51">
        <v>0.21</v>
      </c>
    </row>
    <row r="3" spans="1:22" ht="12.75">
      <c r="A3" s="29" t="s">
        <v>16</v>
      </c>
      <c r="B3" s="25" t="s">
        <v>42</v>
      </c>
      <c r="C3" s="2"/>
      <c r="D3" s="92" t="s">
        <v>15</v>
      </c>
      <c r="E3" s="93"/>
      <c r="F3" s="92" t="s">
        <v>7</v>
      </c>
      <c r="G3" s="94"/>
      <c r="H3" s="94"/>
      <c r="I3" s="94"/>
      <c r="J3" s="94"/>
      <c r="K3" s="94"/>
      <c r="L3" s="93"/>
      <c r="M3" s="92" t="s">
        <v>8</v>
      </c>
      <c r="N3" s="93"/>
      <c r="O3" s="6" t="s">
        <v>10</v>
      </c>
      <c r="P3" s="92" t="s">
        <v>14</v>
      </c>
      <c r="Q3" s="95"/>
      <c r="R3" s="6" t="s">
        <v>9</v>
      </c>
      <c r="S3" s="26" t="s">
        <v>4</v>
      </c>
      <c r="T3" s="52" t="s">
        <v>12</v>
      </c>
      <c r="U3" s="53" t="s">
        <v>11</v>
      </c>
      <c r="V3" s="21"/>
    </row>
    <row r="4" spans="1:23" s="56" customFormat="1" ht="12.75">
      <c r="A4" s="32"/>
      <c r="B4" s="10"/>
      <c r="C4" s="10"/>
      <c r="D4" s="14" t="s">
        <v>23</v>
      </c>
      <c r="E4" s="15" t="s">
        <v>22</v>
      </c>
      <c r="F4" s="14" t="s">
        <v>24</v>
      </c>
      <c r="G4" s="18" t="s">
        <v>31</v>
      </c>
      <c r="H4" s="54" t="s">
        <v>30</v>
      </c>
      <c r="I4" s="18" t="s">
        <v>25</v>
      </c>
      <c r="J4" s="18" t="s">
        <v>26</v>
      </c>
      <c r="K4" s="18" t="s">
        <v>40</v>
      </c>
      <c r="L4" s="15" t="s">
        <v>27</v>
      </c>
      <c r="M4" s="55" t="s">
        <v>28</v>
      </c>
      <c r="N4" s="54" t="s">
        <v>29</v>
      </c>
      <c r="O4" s="12"/>
      <c r="P4" s="12" t="s">
        <v>2</v>
      </c>
      <c r="Q4" s="11" t="s">
        <v>3</v>
      </c>
      <c r="R4" s="11"/>
      <c r="S4" s="27"/>
      <c r="T4" s="12"/>
      <c r="U4" s="13"/>
      <c r="V4" s="22"/>
      <c r="W4" s="31"/>
    </row>
    <row r="5" spans="1:23" s="56" customFormat="1" ht="12.75">
      <c r="A5" s="32"/>
      <c r="B5" s="10"/>
      <c r="C5" s="10"/>
      <c r="D5" s="14"/>
      <c r="E5" s="15"/>
      <c r="F5" s="14" t="s">
        <v>35</v>
      </c>
      <c r="G5" s="34" t="s">
        <v>34</v>
      </c>
      <c r="H5" s="35" t="s">
        <v>36</v>
      </c>
      <c r="I5" s="18" t="s">
        <v>32</v>
      </c>
      <c r="J5" s="18" t="s">
        <v>33</v>
      </c>
      <c r="K5" s="18" t="s">
        <v>41</v>
      </c>
      <c r="L5" s="33" t="s">
        <v>37</v>
      </c>
      <c r="M5" s="55"/>
      <c r="N5" s="54"/>
      <c r="O5" s="12"/>
      <c r="P5" s="11"/>
      <c r="Q5" s="11"/>
      <c r="R5" s="11"/>
      <c r="S5" s="27"/>
      <c r="T5" s="12"/>
      <c r="U5" s="13"/>
      <c r="V5" s="22"/>
      <c r="W5" s="31"/>
    </row>
    <row r="6" spans="1:22" s="38" customFormat="1" ht="38.25">
      <c r="A6" s="41" t="s">
        <v>6</v>
      </c>
      <c r="B6" s="42" t="s">
        <v>18</v>
      </c>
      <c r="C6" s="4" t="s">
        <v>45</v>
      </c>
      <c r="D6" s="16" t="s">
        <v>13</v>
      </c>
      <c r="E6" s="17" t="s">
        <v>13</v>
      </c>
      <c r="F6" s="19" t="s">
        <v>13</v>
      </c>
      <c r="G6" s="20" t="s">
        <v>13</v>
      </c>
      <c r="H6" s="57" t="s">
        <v>13</v>
      </c>
      <c r="I6" s="20">
        <v>5</v>
      </c>
      <c r="J6" s="20" t="s">
        <v>13</v>
      </c>
      <c r="K6" s="20" t="s">
        <v>13</v>
      </c>
      <c r="L6" s="17" t="s">
        <v>13</v>
      </c>
      <c r="M6" s="58" t="s">
        <v>13</v>
      </c>
      <c r="N6" s="57" t="s">
        <v>13</v>
      </c>
      <c r="O6" s="3" t="s">
        <v>13</v>
      </c>
      <c r="P6" s="7" t="s">
        <v>13</v>
      </c>
      <c r="Q6" s="7" t="s">
        <v>13</v>
      </c>
      <c r="R6" s="7" t="s">
        <v>13</v>
      </c>
      <c r="S6" s="5"/>
      <c r="T6" s="37">
        <f>S6*(1+$W$2)</f>
        <v>0</v>
      </c>
      <c r="U6" s="43">
        <f>T6*SUM(D6:R6)</f>
        <v>0</v>
      </c>
      <c r="V6" s="61"/>
    </row>
    <row r="7" spans="1:23" s="62" customFormat="1" ht="63.75">
      <c r="A7" s="41" t="s">
        <v>6</v>
      </c>
      <c r="B7" s="42" t="s">
        <v>19</v>
      </c>
      <c r="C7" s="4" t="s">
        <v>46</v>
      </c>
      <c r="D7" s="16" t="s">
        <v>13</v>
      </c>
      <c r="E7" s="17" t="s">
        <v>13</v>
      </c>
      <c r="F7" s="19" t="s">
        <v>13</v>
      </c>
      <c r="G7" s="20" t="s">
        <v>13</v>
      </c>
      <c r="H7" s="57" t="s">
        <v>13</v>
      </c>
      <c r="I7" s="20">
        <v>4</v>
      </c>
      <c r="J7" s="20" t="s">
        <v>13</v>
      </c>
      <c r="K7" s="20" t="s">
        <v>13</v>
      </c>
      <c r="L7" s="17" t="s">
        <v>13</v>
      </c>
      <c r="M7" s="58" t="s">
        <v>13</v>
      </c>
      <c r="N7" s="57" t="s">
        <v>13</v>
      </c>
      <c r="O7" s="3" t="s">
        <v>13</v>
      </c>
      <c r="P7" s="7" t="s">
        <v>13</v>
      </c>
      <c r="Q7" s="7" t="s">
        <v>13</v>
      </c>
      <c r="R7" s="7" t="s">
        <v>13</v>
      </c>
      <c r="S7" s="5"/>
      <c r="T7" s="37">
        <f>S7*(1+$W$2)</f>
        <v>0</v>
      </c>
      <c r="U7" s="43">
        <f>T7*SUM(D7:R7)</f>
        <v>0</v>
      </c>
      <c r="V7" s="24"/>
      <c r="W7" s="61"/>
    </row>
    <row r="8" spans="1:23" s="38" customFormat="1" ht="25.5">
      <c r="A8" s="39" t="s">
        <v>6</v>
      </c>
      <c r="B8" s="40" t="s">
        <v>20</v>
      </c>
      <c r="C8" s="4" t="s">
        <v>47</v>
      </c>
      <c r="D8" s="16" t="s">
        <v>13</v>
      </c>
      <c r="E8" s="17" t="s">
        <v>13</v>
      </c>
      <c r="F8" s="19" t="s">
        <v>13</v>
      </c>
      <c r="G8" s="20">
        <v>5</v>
      </c>
      <c r="H8" s="57" t="s">
        <v>13</v>
      </c>
      <c r="I8" s="20" t="s">
        <v>13</v>
      </c>
      <c r="J8" s="20" t="s">
        <v>13</v>
      </c>
      <c r="K8" s="20" t="s">
        <v>13</v>
      </c>
      <c r="L8" s="17" t="s">
        <v>13</v>
      </c>
      <c r="M8" s="58" t="s">
        <v>13</v>
      </c>
      <c r="N8" s="57" t="s">
        <v>13</v>
      </c>
      <c r="O8" s="3" t="s">
        <v>13</v>
      </c>
      <c r="P8" s="7" t="s">
        <v>13</v>
      </c>
      <c r="Q8" s="7" t="s">
        <v>13</v>
      </c>
      <c r="R8" s="7" t="s">
        <v>13</v>
      </c>
      <c r="S8" s="5"/>
      <c r="T8" s="37">
        <f>S8*(1+$W$2)</f>
        <v>0</v>
      </c>
      <c r="U8" s="43">
        <f>T8*SUM(D8:R8)</f>
        <v>0</v>
      </c>
      <c r="V8" s="24"/>
      <c r="W8" s="36"/>
    </row>
    <row r="9" spans="1:23" s="1" customFormat="1" ht="12.75">
      <c r="A9" s="67" t="s">
        <v>6</v>
      </c>
      <c r="B9" s="68"/>
      <c r="C9" s="69" t="s">
        <v>17</v>
      </c>
      <c r="D9" s="70"/>
      <c r="E9" s="71"/>
      <c r="F9" s="70"/>
      <c r="G9" s="72"/>
      <c r="H9" s="73"/>
      <c r="I9" s="73"/>
      <c r="J9" s="73"/>
      <c r="K9" s="73"/>
      <c r="L9" s="71"/>
      <c r="M9" s="74"/>
      <c r="N9" s="74"/>
      <c r="O9" s="74"/>
      <c r="P9" s="74"/>
      <c r="Q9" s="74"/>
      <c r="R9" s="75"/>
      <c r="S9" s="76"/>
      <c r="T9" s="77"/>
      <c r="U9" s="78">
        <f>SUMIF(A6:A8,A9,U6:U8)</f>
        <v>0</v>
      </c>
      <c r="V9" s="21"/>
      <c r="W9" s="44"/>
    </row>
    <row r="10" spans="1:23" s="1" customFormat="1" ht="45" customHeight="1" thickBot="1">
      <c r="A10" s="79"/>
      <c r="B10" s="80"/>
      <c r="C10" s="81" t="s">
        <v>21</v>
      </c>
      <c r="D10" s="63">
        <f aca="true" t="shared" si="0" ref="D10:R10">SUMPRODUCT(D6:D8,$T6:$T8)</f>
        <v>0</v>
      </c>
      <c r="E10" s="64">
        <f t="shared" si="0"/>
        <v>0</v>
      </c>
      <c r="F10" s="63">
        <f t="shared" si="0"/>
        <v>0</v>
      </c>
      <c r="G10" s="65">
        <f t="shared" si="0"/>
        <v>0</v>
      </c>
      <c r="H10" s="65">
        <f t="shared" si="0"/>
        <v>0</v>
      </c>
      <c r="I10" s="65">
        <f t="shared" si="0"/>
        <v>0</v>
      </c>
      <c r="J10" s="65">
        <f t="shared" si="0"/>
        <v>0</v>
      </c>
      <c r="K10" s="65">
        <f t="shared" si="0"/>
        <v>0</v>
      </c>
      <c r="L10" s="64">
        <f t="shared" si="0"/>
        <v>0</v>
      </c>
      <c r="M10" s="64">
        <f t="shared" si="0"/>
        <v>0</v>
      </c>
      <c r="N10" s="64">
        <f t="shared" si="0"/>
        <v>0</v>
      </c>
      <c r="O10" s="64">
        <f t="shared" si="0"/>
        <v>0</v>
      </c>
      <c r="P10" s="64">
        <f t="shared" si="0"/>
        <v>0</v>
      </c>
      <c r="Q10" s="64">
        <f t="shared" si="0"/>
        <v>0</v>
      </c>
      <c r="R10" s="64">
        <f t="shared" si="0"/>
        <v>0</v>
      </c>
      <c r="S10" s="82"/>
      <c r="T10" s="83"/>
      <c r="U10" s="66"/>
      <c r="V10" s="30"/>
      <c r="W10" s="44"/>
    </row>
    <row r="11" spans="1:22" ht="12.75">
      <c r="A11" s="45"/>
      <c r="B11" s="1"/>
      <c r="C11" s="1"/>
      <c r="D11" s="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21"/>
    </row>
    <row r="12" ht="12.75">
      <c r="C12" s="84"/>
    </row>
  </sheetData>
  <sheetProtection/>
  <mergeCells count="5">
    <mergeCell ref="A2:U2"/>
    <mergeCell ref="D3:E3"/>
    <mergeCell ref="F3:L3"/>
    <mergeCell ref="M3:N3"/>
    <mergeCell ref="P3:Q3"/>
  </mergeCells>
  <printOptions/>
  <pageMargins left="0.3937007874015748" right="0.3937007874015748" top="0.7874015748031497" bottom="0.5905511811023623" header="0.2362204724409449" footer="0.2362204724409449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2">
      <selection activeCell="E2" sqref="E2"/>
    </sheetView>
  </sheetViews>
  <sheetFormatPr defaultColWidth="9.140625" defaultRowHeight="12.75"/>
  <cols>
    <col min="1" max="1" width="6.00390625" style="0" customWidth="1"/>
    <col min="2" max="2" width="44.8515625" style="0" customWidth="1"/>
    <col min="3" max="3" width="82.57421875" style="0" customWidth="1"/>
    <col min="4" max="4" width="5.8515625" style="0" customWidth="1"/>
  </cols>
  <sheetData>
    <row r="1" spans="1:4" s="30" customFormat="1" ht="24">
      <c r="A1" s="46" t="s">
        <v>43</v>
      </c>
      <c r="B1" s="46" t="s">
        <v>38</v>
      </c>
      <c r="C1" s="46" t="s">
        <v>44</v>
      </c>
      <c r="D1" s="46" t="s">
        <v>39</v>
      </c>
    </row>
    <row r="2" spans="1:4" s="30" customFormat="1" ht="207" customHeight="1">
      <c r="A2" s="47" t="s">
        <v>18</v>
      </c>
      <c r="B2" s="48"/>
      <c r="C2" s="49" t="s">
        <v>48</v>
      </c>
      <c r="D2" s="47">
        <v>5</v>
      </c>
    </row>
    <row r="3" spans="1:4" s="30" customFormat="1" ht="252" customHeight="1">
      <c r="A3" s="60" t="s">
        <v>19</v>
      </c>
      <c r="B3" s="48"/>
      <c r="C3" s="59" t="s">
        <v>1</v>
      </c>
      <c r="D3" s="47">
        <v>4</v>
      </c>
    </row>
    <row r="4" spans="1:4" s="30" customFormat="1" ht="228">
      <c r="A4" s="47" t="s">
        <v>20</v>
      </c>
      <c r="B4" s="48"/>
      <c r="C4" s="49" t="s">
        <v>0</v>
      </c>
      <c r="D4" s="47">
        <v>5</v>
      </c>
    </row>
  </sheetData>
  <sheetProtection/>
  <printOptions/>
  <pageMargins left="0.3937007874015748" right="0.3937007874015748" top="0.7874015748031497" bottom="0.5905511811023623" header="0.2362204724409449" footer="0.2362204724409449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Projektová a rozvojová agentura,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Pápol</dc:creator>
  <cp:keywords/>
  <dc:description/>
  <cp:lastModifiedBy>Martina Kulhavá</cp:lastModifiedBy>
  <cp:lastPrinted>2013-06-24T14:06:57Z</cp:lastPrinted>
  <dcterms:created xsi:type="dcterms:W3CDTF">2012-04-19T10:28:02Z</dcterms:created>
  <dcterms:modified xsi:type="dcterms:W3CDTF">2014-02-24T15:28:33Z</dcterms:modified>
  <cp:category/>
  <cp:version/>
  <cp:contentType/>
  <cp:contentStatus/>
</cp:coreProperties>
</file>