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960" windowHeight="14460" activeTab="2"/>
  </bookViews>
  <sheets>
    <sheet name="TITULNÍ LIST" sheetId="1" r:id="rId1"/>
    <sheet name="rekapitulace" sheetId="2" r:id="rId2"/>
    <sheet name="mobiliář a recepce" sheetId="3" r:id="rId3"/>
  </sheets>
  <definedNames>
    <definedName name="_xlnm.Print_Area" localSheetId="1">'rekapitulace'!$A$1:$C$9</definedName>
    <definedName name="_xlnm.Print_Area" localSheetId="0">'TITULNÍ LIST'!$A$1:$I$54</definedName>
  </definedNames>
  <calcPr fullCalcOnLoad="1"/>
</workbook>
</file>

<file path=xl/sharedStrings.xml><?xml version="1.0" encoding="utf-8"?>
<sst xmlns="http://schemas.openxmlformats.org/spreadsheetml/2006/main" count="156" uniqueCount="101">
  <si>
    <t>ŠS.P1</t>
  </si>
  <si>
    <t>KS</t>
  </si>
  <si>
    <t>ŠL</t>
  </si>
  <si>
    <t>dřevěná šatní lavice bez opěradla (1500 x 350 x 430)</t>
  </si>
  <si>
    <t>2.08</t>
  </si>
  <si>
    <t>kancelářský pracovní stůl tvarový (1600 x 800 x 735) s řešením kabeláže</t>
  </si>
  <si>
    <t>pracovní stůl (1200 x 800 x 735)</t>
  </si>
  <si>
    <t>2.12,2.10</t>
  </si>
  <si>
    <t>stůl (pod gravírku Mimaki ME-650, 3D frézu a do fotokoutu). Rozměry 1000 x 1200 x 735. Nosnost cca 120 kg.</t>
  </si>
  <si>
    <t>2.12,2.9,2.10</t>
  </si>
  <si>
    <t>kancelářský pracovní stůl (2000 x 800 x 735) - bez zásuvek, s řešením kabeláže</t>
  </si>
  <si>
    <t>2.09</t>
  </si>
  <si>
    <t>kancelářský jednací stůl (2000 x 1000 x 735)</t>
  </si>
  <si>
    <t>C3M</t>
  </si>
  <si>
    <t>2.12,2.9,2.8</t>
  </si>
  <si>
    <t>pohovka kožená dvoumístná (1800 x 880 x 660) černá</t>
  </si>
  <si>
    <t>2.12,2.9</t>
  </si>
  <si>
    <t>konferenční stolek (1180 x 750 x 460)</t>
  </si>
  <si>
    <t>PS.SS</t>
  </si>
  <si>
    <t>spisová skříň střední (800 x 450 x 1078) s otevřenými policemi</t>
  </si>
  <si>
    <t>2.12,2.9,2.8,2.10</t>
  </si>
  <si>
    <t>spisová skříň střední (800 x 450 x 1078)</t>
  </si>
  <si>
    <t>PS.SV</t>
  </si>
  <si>
    <t>spisová skříň vysoká (800 x 450 x 1780)</t>
  </si>
  <si>
    <t>spisová skříň vysoká (800 x 450 x 1780) s otevřenými policemi</t>
  </si>
  <si>
    <t>PS.SA</t>
  </si>
  <si>
    <t>šatní skříň šíře 80 cm</t>
  </si>
  <si>
    <t>kancelářská židle, stavitelná, s opěradlem a područkami</t>
  </si>
  <si>
    <t>2.11</t>
  </si>
  <si>
    <t>zarážky proti překlopení dokumentů pro KS1, KV1 a KV2</t>
  </si>
  <si>
    <t xml:space="preserve">nábytkový trezor bezp.třída 0; velikost 420 x 300 x 390 mm; třístranný uzamykací systém </t>
  </si>
  <si>
    <t>nádoby na tříděný odpad (3 x 10 až 15 l) - plastové</t>
  </si>
  <si>
    <t>stůl do návštěvnického centra (pro 4 osoby)</t>
  </si>
  <si>
    <t>Objekt</t>
  </si>
  <si>
    <t>Centrum sklářského uměmí Huť František v Sázavě</t>
  </si>
  <si>
    <t>Truhlářské výrobky</t>
  </si>
  <si>
    <t>K/P</t>
  </si>
  <si>
    <t>Položka</t>
  </si>
  <si>
    <t>Místnost</t>
  </si>
  <si>
    <t>Popis</t>
  </si>
  <si>
    <t>Dopl. popis</t>
  </si>
  <si>
    <t>MJ</t>
  </si>
  <si>
    <t>Výměra</t>
  </si>
  <si>
    <t>Jedn. cena</t>
  </si>
  <si>
    <t>Cena</t>
  </si>
  <si>
    <t>plnobarevná, poloprůhledná fólie na kabinu výtahu (2,5 x 1,3 m)</t>
  </si>
  <si>
    <t>2.12,2.9,2.8,2.10,1.08</t>
  </si>
  <si>
    <t>2.12,2.9,1.32</t>
  </si>
  <si>
    <t>1.02,1.04,1.05,1.06,2,12,1.21, 24, 25,2.08,2.09,2.10,1.32,1.08</t>
  </si>
  <si>
    <t>1.08</t>
  </si>
  <si>
    <t>1.32</t>
  </si>
  <si>
    <t>REKAPITULACE - CELKOVÁ</t>
  </si>
  <si>
    <t>Celkem [Kč]</t>
  </si>
  <si>
    <t>MOBILIÁŘ</t>
  </si>
  <si>
    <t>KOMPLETAČNÍ ČINNOST</t>
  </si>
  <si>
    <t>CELKEM BEZ DPH</t>
  </si>
  <si>
    <t>DPH 21%</t>
  </si>
  <si>
    <t>CELKEM S DPH</t>
  </si>
  <si>
    <t>„Vybavení Centra sklářského umění Huť František v Sázavě kancelářským a expozičním nábytkem a osvětlovací technikou“</t>
  </si>
  <si>
    <t>Dokumentace pro výběr uchazeče</t>
  </si>
  <si>
    <t>Centrum sklářského umění Huť František v Sázavě</t>
  </si>
  <si>
    <t xml:space="preserve"> </t>
  </si>
  <si>
    <t>doprava a montáž recepčního pultu</t>
  </si>
  <si>
    <t>zakázkový recepční pult s pracovním stolem, uzamykatelnými zásuvkami, velkokapacitním prostorem s rolovacími zamykatelnými dvířky, prosklenými vitrínami, s přívodem vody a elektriky a přípravou pro kávovar, dřez, myčku nádobí a lednici.</t>
  </si>
  <si>
    <t>Objekt celkem bez DPH</t>
  </si>
  <si>
    <t>KS1</t>
  </si>
  <si>
    <t>knihovní policový regál o délce 1000 mm až 1020 mm a 2 policemi s výškou polic cca 540 mm. Hloubka police 450 mm. Výška regálu 1070 až 1100 mm. Možno dodat i v 5 kusech o délce cca 3000 až 3060 mm s 3 podélnými poli (délka pole cca 1000 mm).</t>
  </si>
  <si>
    <t>knihovní policový regál o délce 1000 mm až 1020 mm a 2 policemi s výškou polic cca 540 mm. Hloubka police 450 mm. Výška regálu 1070 až 1100 mm. Možno dodat i v 1 kuse o délce cca 5000 mm až 5100 mm s 5 podélnými poli (délka pole cca 1000 mm).</t>
  </si>
  <si>
    <t>KV1</t>
  </si>
  <si>
    <t>knihovní policový regál o délce 1000 mm až 1020mm a 5 policemi s výškou polic cca 350 mm. Hloubka police 600 mm. Výška regálu 1780 až 1800 mm. Možno dodat i ve 3 kusech o délce 5000 až 5100 mm s 5 podélnými poli (délka pole cca 1000 mm).</t>
  </si>
  <si>
    <t>KV2</t>
  </si>
  <si>
    <t>knihovní policový regál o délce 1000 mm až 1020 mm a 4 policemi s výškou polic cca 440 mm. Hloubka police 450 mm. Výška regálu 1780 až 1800 mm. Možno dodat i ve 2 kusech o délce 5000 mm až 5100 mm s 5 podélnými poli (délka pole cca 1000 mm).</t>
  </si>
  <si>
    <t>doprava a montáž KS1, KV1 a KV2</t>
  </si>
  <si>
    <t>kpl</t>
  </si>
  <si>
    <t>PR.1</t>
  </si>
  <si>
    <t>ŠS.R</t>
  </si>
  <si>
    <t>zakázková šatní stěna</t>
  </si>
  <si>
    <t xml:space="preserve">konferenční židle </t>
  </si>
  <si>
    <t>šatní skříně pro skláře (sada 12 ks skříněk 2xdvířka), možno samostatně nebo po 2 skříních v jedné sadě.</t>
  </si>
  <si>
    <t>sada</t>
  </si>
  <si>
    <t>1.24,1.25</t>
  </si>
  <si>
    <t>1.24, 2.08</t>
  </si>
  <si>
    <t>2.9</t>
  </si>
  <si>
    <t>1. 24, 2.08, 2.09</t>
  </si>
  <si>
    <r>
      <t xml:space="preserve">mobilní kontejner (443 x 600 x </t>
    </r>
    <r>
      <rPr>
        <sz val="10"/>
        <rFont val="Calibri"/>
        <family val="2"/>
      </rPr>
      <t>602</t>
    </r>
    <r>
      <rPr>
        <sz val="10"/>
        <rFont val="Calibri"/>
        <family val="2"/>
      </rPr>
      <t>)</t>
    </r>
  </si>
  <si>
    <t>doprava a montáž šatní stěny</t>
  </si>
  <si>
    <t>konferenční židle se sklopným stolkem vč. příslušenství pro spojení židlí do řady barva vínově červená</t>
  </si>
  <si>
    <t>Z3***</t>
  </si>
  <si>
    <t>S1***</t>
  </si>
  <si>
    <t>Z1*</t>
  </si>
  <si>
    <t>Z2*</t>
  </si>
  <si>
    <t>židle do návštěvnického centra bez stolku dřevěný sedák</t>
  </si>
  <si>
    <t>stolní lampy vč. zdroje</t>
  </si>
  <si>
    <t>výkaz výměr - VR 014 - cast 02</t>
  </si>
  <si>
    <t>2.07</t>
  </si>
  <si>
    <t>1.21</t>
  </si>
  <si>
    <t>kuchyňská linka vč.dřezu a baterie</t>
  </si>
  <si>
    <t>1.21,2,07</t>
  </si>
  <si>
    <t>doprava a montáž 2x kuchyňské linky</t>
  </si>
  <si>
    <t>Z4</t>
  </si>
  <si>
    <t>pozn.:  počet kusů ve výkazu se může lišit s počtem prvků ve výkrese, některé prvky jsou navrženy jako přemístitelné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</si>
</sst>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\._);;;_(@_)"/>
    <numFmt numFmtId="165" formatCode="_(#,##0.0??;[Red]&quot;- &quot;#,##0.0??;[Blue]\–???;_(@_)"/>
    <numFmt numFmtId="166" formatCode="_(#,##0.00_);[Red]&quot;- &quot;#,##0.00_);[Blue]\–??;_(@_)"/>
  </numFmts>
  <fonts count="14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Univers (WN)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/>
      <right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5" fontId="5" fillId="0" borderId="4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 wrapText="1"/>
    </xf>
    <xf numFmtId="165" fontId="5" fillId="0" borderId="8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15" applyNumberFormat="1" applyFont="1" applyFill="1" applyBorder="1" applyAlignment="1" applyProtection="1">
      <alignment/>
      <protection/>
    </xf>
    <xf numFmtId="3" fontId="6" fillId="0" borderId="0" xfId="15" applyNumberFormat="1" applyFont="1" applyFill="1" applyBorder="1" applyAlignment="1" applyProtection="1">
      <alignment/>
      <protection/>
    </xf>
    <xf numFmtId="0" fontId="8" fillId="4" borderId="13" xfId="15" applyNumberFormat="1" applyFont="1" applyFill="1" applyBorder="1" applyAlignment="1" applyProtection="1">
      <alignment/>
      <protection/>
    </xf>
    <xf numFmtId="0" fontId="8" fillId="4" borderId="14" xfId="15" applyNumberFormat="1" applyFont="1" applyFill="1" applyBorder="1" applyAlignment="1" applyProtection="1">
      <alignment/>
      <protection/>
    </xf>
    <xf numFmtId="0" fontId="6" fillId="4" borderId="15" xfId="15" applyNumberFormat="1" applyFont="1" applyFill="1" applyBorder="1" applyAlignment="1" applyProtection="1">
      <alignment horizontal="right"/>
      <protection/>
    </xf>
    <xf numFmtId="3" fontId="6" fillId="4" borderId="15" xfId="15" applyNumberFormat="1" applyFont="1" applyFill="1" applyBorder="1" applyAlignment="1" applyProtection="1">
      <alignment horizontal="right" vertical="center"/>
      <protection/>
    </xf>
    <xf numFmtId="0" fontId="6" fillId="4" borderId="16" xfId="15" applyNumberFormat="1" applyFont="1" applyFill="1" applyBorder="1" applyAlignment="1" applyProtection="1">
      <alignment vertical="center"/>
      <protection/>
    </xf>
    <xf numFmtId="0" fontId="6" fillId="4" borderId="17" xfId="15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6"/>
    </xf>
    <xf numFmtId="0" fontId="12" fillId="0" borderId="0" xfId="0" applyFont="1" applyAlignment="1">
      <alignment horizontal="right" vertical="center" indent="6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10" fillId="0" borderId="21" xfId="0" applyFont="1" applyBorder="1" applyAlignment="1">
      <alignment/>
    </xf>
    <xf numFmtId="0" fontId="9" fillId="0" borderId="0" xfId="0" applyFont="1" applyBorder="1" applyAlignment="1">
      <alignment horizontal="right" vertical="center" indent="6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right" vertical="center" indent="6"/>
    </xf>
    <xf numFmtId="0" fontId="12" fillId="0" borderId="22" xfId="0" applyFont="1" applyBorder="1" applyAlignment="1">
      <alignment horizontal="right" vertical="center" indent="6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4" fontId="0" fillId="0" borderId="0" xfId="0" applyNumberFormat="1" applyAlignment="1">
      <alignment/>
    </xf>
    <xf numFmtId="49" fontId="2" fillId="3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49" fontId="2" fillId="3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horizontal="left" vertical="top"/>
    </xf>
    <xf numFmtId="49" fontId="2" fillId="3" borderId="30" xfId="0" applyNumberFormat="1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top"/>
    </xf>
    <xf numFmtId="0" fontId="1" fillId="0" borderId="31" xfId="20" applyFont="1" applyFill="1" applyBorder="1" applyAlignment="1">
      <alignment vertical="top" wrapText="1"/>
      <protection/>
    </xf>
    <xf numFmtId="0" fontId="1" fillId="5" borderId="31" xfId="20" applyFont="1" applyFill="1" applyBorder="1" applyAlignment="1">
      <alignment vertical="top" wrapText="1"/>
      <protection/>
    </xf>
    <xf numFmtId="164" fontId="4" fillId="5" borderId="31" xfId="0" applyNumberFormat="1" applyFont="1" applyFill="1" applyBorder="1" applyAlignment="1">
      <alignment horizontal="left"/>
    </xf>
    <xf numFmtId="165" fontId="4" fillId="5" borderId="31" xfId="0" applyNumberFormat="1" applyFont="1" applyFill="1" applyBorder="1" applyAlignment="1">
      <alignment horizontal="right"/>
    </xf>
    <xf numFmtId="2" fontId="4" fillId="5" borderId="31" xfId="0" applyNumberFormat="1" applyFont="1" applyFill="1" applyBorder="1" applyAlignment="1">
      <alignment horizontal="right"/>
    </xf>
    <xf numFmtId="2" fontId="4" fillId="5" borderId="32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vertical="top" wrapText="1"/>
    </xf>
    <xf numFmtId="0" fontId="1" fillId="5" borderId="30" xfId="20" applyFont="1" applyFill="1" applyBorder="1" applyAlignment="1">
      <alignment vertical="top" wrapText="1"/>
      <protection/>
    </xf>
    <xf numFmtId="164" fontId="4" fillId="5" borderId="30" xfId="0" applyNumberFormat="1" applyFont="1" applyFill="1" applyBorder="1" applyAlignment="1">
      <alignment horizontal="left"/>
    </xf>
    <xf numFmtId="165" fontId="4" fillId="5" borderId="30" xfId="0" applyNumberFormat="1" applyFont="1" applyFill="1" applyBorder="1" applyAlignment="1">
      <alignment horizontal="right"/>
    </xf>
    <xf numFmtId="2" fontId="4" fillId="5" borderId="30" xfId="0" applyNumberFormat="1" applyFont="1" applyFill="1" applyBorder="1" applyAlignment="1">
      <alignment horizontal="right"/>
    </xf>
    <xf numFmtId="2" fontId="4" fillId="5" borderId="33" xfId="0" applyNumberFormat="1" applyFont="1" applyFill="1" applyBorder="1" applyAlignment="1">
      <alignment horizontal="right"/>
    </xf>
    <xf numFmtId="0" fontId="1" fillId="5" borderId="2" xfId="20" applyFont="1" applyFill="1" applyBorder="1" applyAlignment="1">
      <alignment vertical="top" wrapText="1"/>
      <protection/>
    </xf>
    <xf numFmtId="164" fontId="4" fillId="5" borderId="2" xfId="0" applyNumberFormat="1" applyFont="1" applyFill="1" applyBorder="1" applyAlignment="1">
      <alignment horizontal="left"/>
    </xf>
    <xf numFmtId="165" fontId="4" fillId="5" borderId="2" xfId="0" applyNumberFormat="1" applyFont="1" applyFill="1" applyBorder="1" applyAlignment="1">
      <alignment horizontal="right"/>
    </xf>
    <xf numFmtId="2" fontId="4" fillId="5" borderId="2" xfId="0" applyNumberFormat="1" applyFont="1" applyFill="1" applyBorder="1" applyAlignment="1">
      <alignment horizontal="right"/>
    </xf>
    <xf numFmtId="0" fontId="1" fillId="5" borderId="34" xfId="0" applyFont="1" applyFill="1" applyBorder="1" applyAlignment="1">
      <alignment vertical="top" wrapText="1"/>
    </xf>
    <xf numFmtId="164" fontId="4" fillId="5" borderId="35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4" fillId="0" borderId="35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/>
    </xf>
    <xf numFmtId="164" fontId="4" fillId="0" borderId="3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 wrapText="1"/>
    </xf>
    <xf numFmtId="2" fontId="5" fillId="0" borderId="38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 vertical="top"/>
    </xf>
    <xf numFmtId="164" fontId="4" fillId="0" borderId="31" xfId="0" applyNumberFormat="1" applyFont="1" applyFill="1" applyBorder="1" applyAlignment="1">
      <alignment horizontal="left"/>
    </xf>
    <xf numFmtId="165" fontId="4" fillId="0" borderId="31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0" fontId="6" fillId="4" borderId="41" xfId="15" applyNumberFormat="1" applyFont="1" applyFill="1" applyBorder="1" applyAlignment="1" applyProtection="1">
      <alignment/>
      <protection/>
    </xf>
    <xf numFmtId="0" fontId="6" fillId="4" borderId="42" xfId="15" applyNumberFormat="1" applyFont="1" applyFill="1" applyBorder="1" applyAlignment="1" applyProtection="1">
      <alignment/>
      <protection/>
    </xf>
    <xf numFmtId="3" fontId="6" fillId="4" borderId="43" xfId="15" applyNumberFormat="1" applyFont="1" applyFill="1" applyBorder="1" applyAlignment="1" applyProtection="1">
      <alignment/>
      <protection/>
    </xf>
    <xf numFmtId="0" fontId="6" fillId="4" borderId="44" xfId="15" applyNumberFormat="1" applyFont="1" applyFill="1" applyBorder="1" applyAlignment="1" applyProtection="1">
      <alignment/>
      <protection/>
    </xf>
    <xf numFmtId="0" fontId="6" fillId="4" borderId="45" xfId="15" applyNumberFormat="1" applyFont="1" applyFill="1" applyBorder="1" applyAlignment="1" applyProtection="1">
      <alignment/>
      <protection/>
    </xf>
    <xf numFmtId="3" fontId="6" fillId="4" borderId="46" xfId="15" applyNumberFormat="1" applyFont="1" applyFill="1" applyBorder="1" applyAlignment="1" applyProtection="1">
      <alignment/>
      <protection/>
    </xf>
    <xf numFmtId="0" fontId="6" fillId="4" borderId="47" xfId="15" applyNumberFormat="1" applyFont="1" applyFill="1" applyBorder="1" applyAlignment="1" applyProtection="1">
      <alignment/>
      <protection/>
    </xf>
    <xf numFmtId="0" fontId="6" fillId="4" borderId="48" xfId="15" applyNumberFormat="1" applyFont="1" applyFill="1" applyBorder="1" applyAlignment="1" applyProtection="1">
      <alignment/>
      <protection/>
    </xf>
    <xf numFmtId="3" fontId="6" fillId="4" borderId="49" xfId="15" applyNumberFormat="1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11" fillId="0" borderId="50" xfId="0" applyFont="1" applyBorder="1" applyAlignment="1">
      <alignment horizontal="right" vertical="center" indent="6"/>
    </xf>
    <xf numFmtId="0" fontId="11" fillId="0" borderId="51" xfId="0" applyFont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49" fontId="4" fillId="0" borderId="52" xfId="0" applyNumberFormat="1" applyFont="1" applyBorder="1" applyAlignment="1">
      <alignment horizontal="center" vertical="center"/>
    </xf>
    <xf numFmtId="49" fontId="2" fillId="3" borderId="53" xfId="0" applyNumberFormat="1" applyFont="1" applyFill="1" applyBorder="1" applyAlignment="1">
      <alignment horizontal="center" wrapText="1"/>
    </xf>
    <xf numFmtId="0" fontId="1" fillId="5" borderId="54" xfId="0" applyFont="1" applyFill="1" applyBorder="1" applyAlignment="1">
      <alignment vertical="top" wrapText="1"/>
    </xf>
    <xf numFmtId="164" fontId="4" fillId="5" borderId="54" xfId="0" applyNumberFormat="1" applyFont="1" applyFill="1" applyBorder="1" applyAlignment="1">
      <alignment horizontal="left"/>
    </xf>
    <xf numFmtId="164" fontId="4" fillId="5" borderId="55" xfId="0" applyNumberFormat="1" applyFont="1" applyFill="1" applyBorder="1" applyAlignment="1">
      <alignment horizontal="left"/>
    </xf>
    <xf numFmtId="165" fontId="4" fillId="5" borderId="55" xfId="0" applyNumberFormat="1" applyFont="1" applyFill="1" applyBorder="1" applyAlignment="1">
      <alignment horizontal="right"/>
    </xf>
    <xf numFmtId="2" fontId="4" fillId="5" borderId="55" xfId="0" applyNumberFormat="1" applyFont="1" applyFill="1" applyBorder="1" applyAlignment="1">
      <alignment horizontal="right"/>
    </xf>
    <xf numFmtId="2" fontId="4" fillId="5" borderId="56" xfId="0" applyNumberFormat="1" applyFont="1" applyFill="1" applyBorder="1" applyAlignment="1">
      <alignment horizontal="right"/>
    </xf>
    <xf numFmtId="0" fontId="1" fillId="0" borderId="57" xfId="0" applyFont="1" applyBorder="1" applyAlignment="1">
      <alignment horizontal="left" vertical="top"/>
    </xf>
    <xf numFmtId="49" fontId="2" fillId="3" borderId="58" xfId="0" applyNumberFormat="1" applyFont="1" applyFill="1" applyBorder="1" applyAlignment="1">
      <alignment horizontal="center" wrapText="1"/>
    </xf>
    <xf numFmtId="0" fontId="6" fillId="4" borderId="59" xfId="15" applyNumberFormat="1" applyFont="1" applyFill="1" applyBorder="1" applyAlignment="1" applyProtection="1">
      <alignment horizontal="left"/>
      <protection/>
    </xf>
    <xf numFmtId="0" fontId="6" fillId="4" borderId="60" xfId="15" applyNumberFormat="1" applyFont="1" applyFill="1" applyBorder="1" applyAlignment="1" applyProtection="1">
      <alignment horizontal="left"/>
      <protection/>
    </xf>
    <xf numFmtId="0" fontId="6" fillId="4" borderId="61" xfId="15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</cellXfs>
  <cellStyles count="8">
    <cellStyle name="Normal" xfId="0"/>
    <cellStyle name="40 % – Zvýraznění6 3" xfId="15"/>
    <cellStyle name="Comma" xfId="16"/>
    <cellStyle name="Comma [0]" xfId="17"/>
    <cellStyle name="Currency" xfId="18"/>
    <cellStyle name="Currency [0]" xfId="19"/>
    <cellStyle name="normální_POL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6">
      <selection activeCell="M38" sqref="M38"/>
    </sheetView>
  </sheetViews>
  <sheetFormatPr defaultColWidth="9.140625" defaultRowHeight="12.75"/>
  <sheetData>
    <row r="1" spans="1:9" ht="12.75">
      <c r="A1" s="49"/>
      <c r="B1" s="50"/>
      <c r="C1" s="50"/>
      <c r="D1" s="50"/>
      <c r="E1" s="50"/>
      <c r="F1" s="50"/>
      <c r="G1" s="50"/>
      <c r="H1" s="50"/>
      <c r="I1" s="51"/>
    </row>
    <row r="2" spans="1:9" ht="12.75">
      <c r="A2" s="52"/>
      <c r="B2" s="36"/>
      <c r="C2" s="36"/>
      <c r="D2" s="36"/>
      <c r="E2" s="36"/>
      <c r="F2" s="36"/>
      <c r="G2" s="36"/>
      <c r="H2" s="36"/>
      <c r="I2" s="53"/>
    </row>
    <row r="3" spans="1:9" ht="12.75">
      <c r="A3" s="52"/>
      <c r="B3" s="36"/>
      <c r="C3" s="36"/>
      <c r="D3" s="36"/>
      <c r="E3" s="36"/>
      <c r="F3" s="36"/>
      <c r="G3" s="36"/>
      <c r="H3" s="36"/>
      <c r="I3" s="53"/>
    </row>
    <row r="4" spans="1:9" ht="12.75">
      <c r="A4" s="52"/>
      <c r="B4" s="36"/>
      <c r="C4" s="36"/>
      <c r="D4" s="36"/>
      <c r="E4" s="36"/>
      <c r="F4" s="36"/>
      <c r="G4" s="36"/>
      <c r="H4" s="36"/>
      <c r="I4" s="53"/>
    </row>
    <row r="5" spans="1:9" ht="12.75">
      <c r="A5" s="52"/>
      <c r="B5" s="36"/>
      <c r="C5" s="36"/>
      <c r="D5" s="36"/>
      <c r="E5" s="36"/>
      <c r="F5" s="36"/>
      <c r="G5" s="36"/>
      <c r="H5" s="36"/>
      <c r="I5" s="53"/>
    </row>
    <row r="6" spans="1:9" ht="12.75">
      <c r="A6" s="52"/>
      <c r="B6" s="36"/>
      <c r="C6" s="36"/>
      <c r="D6" s="36"/>
      <c r="E6" s="36"/>
      <c r="F6" s="36"/>
      <c r="G6" s="36"/>
      <c r="H6" s="36"/>
      <c r="I6" s="53"/>
    </row>
    <row r="7" spans="1:9" ht="12.75">
      <c r="A7" s="52"/>
      <c r="B7" s="36"/>
      <c r="C7" s="36"/>
      <c r="D7" s="36"/>
      <c r="E7" s="36"/>
      <c r="F7" s="36"/>
      <c r="G7" s="36"/>
      <c r="H7" s="36"/>
      <c r="I7" s="53"/>
    </row>
    <row r="8" spans="1:9" ht="12.75">
      <c r="A8" s="52"/>
      <c r="B8" s="36"/>
      <c r="C8" s="36"/>
      <c r="D8" s="36"/>
      <c r="E8" s="36"/>
      <c r="F8" s="36"/>
      <c r="G8" s="36"/>
      <c r="H8" s="36"/>
      <c r="I8" s="53"/>
    </row>
    <row r="9" spans="1:9" ht="12.75">
      <c r="A9" s="52"/>
      <c r="B9" s="36"/>
      <c r="C9" s="36"/>
      <c r="D9" s="36"/>
      <c r="E9" s="36"/>
      <c r="F9" s="36"/>
      <c r="G9" s="36"/>
      <c r="H9" s="36"/>
      <c r="I9" s="53"/>
    </row>
    <row r="10" spans="1:9" ht="12.75">
      <c r="A10" s="52"/>
      <c r="B10" s="36"/>
      <c r="C10" s="36"/>
      <c r="D10" s="36"/>
      <c r="E10" s="36"/>
      <c r="F10" s="36"/>
      <c r="G10" s="36"/>
      <c r="H10" s="36"/>
      <c r="I10" s="53"/>
    </row>
    <row r="11" spans="1:9" ht="12.75">
      <c r="A11" s="52"/>
      <c r="B11" s="36"/>
      <c r="C11" s="36"/>
      <c r="D11" s="36"/>
      <c r="E11" s="36"/>
      <c r="F11" s="36"/>
      <c r="G11" s="36"/>
      <c r="H11" s="36"/>
      <c r="I11" s="53"/>
    </row>
    <row r="12" spans="1:9" ht="12.75">
      <c r="A12" s="52"/>
      <c r="B12" s="36"/>
      <c r="C12" s="36"/>
      <c r="D12" s="36"/>
      <c r="E12" s="36"/>
      <c r="F12" s="36"/>
      <c r="G12" s="36"/>
      <c r="H12" s="36"/>
      <c r="I12" s="53"/>
    </row>
    <row r="13" spans="1:9" ht="12.75">
      <c r="A13" s="52"/>
      <c r="B13" s="36"/>
      <c r="C13" s="36"/>
      <c r="D13" s="36"/>
      <c r="E13" s="36"/>
      <c r="F13" s="36"/>
      <c r="G13" s="36"/>
      <c r="H13" s="36"/>
      <c r="I13" s="53"/>
    </row>
    <row r="14" spans="1:9" ht="12.75">
      <c r="A14" s="52"/>
      <c r="B14" s="36"/>
      <c r="C14" s="36"/>
      <c r="D14" s="36"/>
      <c r="E14" s="36"/>
      <c r="F14" s="36"/>
      <c r="G14" s="36"/>
      <c r="H14" s="36"/>
      <c r="I14" s="53"/>
    </row>
    <row r="15" spans="1:9" ht="12.75">
      <c r="A15" s="52"/>
      <c r="B15" s="36"/>
      <c r="C15" s="36"/>
      <c r="D15" s="36"/>
      <c r="E15" s="36"/>
      <c r="F15" s="36"/>
      <c r="G15" s="36"/>
      <c r="H15" s="36"/>
      <c r="I15" s="53"/>
    </row>
    <row r="16" spans="1:9" ht="12.75">
      <c r="A16" s="52"/>
      <c r="B16" s="36"/>
      <c r="C16" s="36"/>
      <c r="D16" s="36"/>
      <c r="E16" s="36"/>
      <c r="F16" s="36"/>
      <c r="G16" s="36"/>
      <c r="H16" s="36"/>
      <c r="I16" s="53"/>
    </row>
    <row r="17" spans="1:9" ht="12.75">
      <c r="A17" s="52"/>
      <c r="B17" s="36"/>
      <c r="C17" s="36"/>
      <c r="D17" s="36"/>
      <c r="E17" s="36"/>
      <c r="F17" s="36"/>
      <c r="G17" s="36"/>
      <c r="H17" s="36"/>
      <c r="I17" s="53"/>
    </row>
    <row r="18" spans="1:9" ht="12.75">
      <c r="A18" s="52"/>
      <c r="B18" s="36"/>
      <c r="C18" s="36"/>
      <c r="D18" s="36"/>
      <c r="E18" s="36"/>
      <c r="F18" s="36"/>
      <c r="G18" s="36"/>
      <c r="H18" s="36"/>
      <c r="I18" s="53"/>
    </row>
    <row r="19" spans="1:9" ht="12.75">
      <c r="A19" s="52"/>
      <c r="B19" s="36"/>
      <c r="C19" s="36"/>
      <c r="D19" s="36"/>
      <c r="E19" s="36"/>
      <c r="F19" s="36"/>
      <c r="G19" s="36"/>
      <c r="H19" s="36"/>
      <c r="I19" s="53"/>
    </row>
    <row r="20" spans="1:9" ht="12.75">
      <c r="A20" s="52"/>
      <c r="B20" s="36"/>
      <c r="C20" s="36"/>
      <c r="D20" s="36"/>
      <c r="E20" s="36"/>
      <c r="F20" s="36"/>
      <c r="G20" s="36"/>
      <c r="H20" s="36"/>
      <c r="I20" s="53"/>
    </row>
    <row r="21" spans="1:9" ht="12.75">
      <c r="A21" s="52"/>
      <c r="B21" s="36"/>
      <c r="C21" s="36"/>
      <c r="D21" s="36"/>
      <c r="E21" s="36"/>
      <c r="F21" s="36"/>
      <c r="G21" s="36"/>
      <c r="H21" s="36"/>
      <c r="I21" s="53"/>
    </row>
    <row r="22" spans="1:9" ht="12.75">
      <c r="A22" s="52"/>
      <c r="B22" s="36"/>
      <c r="C22" s="36"/>
      <c r="D22" s="36"/>
      <c r="E22" s="36"/>
      <c r="F22" s="36"/>
      <c r="G22" s="36"/>
      <c r="H22" s="36"/>
      <c r="I22" s="53"/>
    </row>
    <row r="23" spans="1:9" ht="12.75">
      <c r="A23" s="52"/>
      <c r="B23" s="36"/>
      <c r="C23" s="36"/>
      <c r="D23" s="36"/>
      <c r="E23" s="36"/>
      <c r="F23" s="36"/>
      <c r="G23" s="36"/>
      <c r="H23" s="36"/>
      <c r="I23" s="53"/>
    </row>
    <row r="24" spans="1:9" ht="12.75">
      <c r="A24" s="52"/>
      <c r="B24" s="36"/>
      <c r="C24" s="36"/>
      <c r="D24" s="36"/>
      <c r="E24" s="36"/>
      <c r="F24" s="36"/>
      <c r="G24" s="36"/>
      <c r="H24" s="36"/>
      <c r="I24" s="53"/>
    </row>
    <row r="25" spans="1:9" ht="12.75">
      <c r="A25" s="52"/>
      <c r="B25" s="36"/>
      <c r="C25" s="36"/>
      <c r="D25" s="36"/>
      <c r="E25" s="36"/>
      <c r="F25" s="36"/>
      <c r="G25" s="36"/>
      <c r="H25" s="36"/>
      <c r="I25" s="53"/>
    </row>
    <row r="26" spans="1:9" ht="12.75">
      <c r="A26" s="52"/>
      <c r="B26" s="36"/>
      <c r="C26" s="36"/>
      <c r="D26" s="36"/>
      <c r="E26" s="36"/>
      <c r="F26" s="36"/>
      <c r="G26" s="36"/>
      <c r="H26" s="36"/>
      <c r="I26" s="53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3"/>
    </row>
    <row r="28" spans="1:9" ht="12.75">
      <c r="A28" s="52"/>
      <c r="B28" s="36"/>
      <c r="C28" s="36"/>
      <c r="D28" s="36"/>
      <c r="E28" s="36"/>
      <c r="F28" s="36"/>
      <c r="G28" s="36"/>
      <c r="H28" s="36"/>
      <c r="I28" s="53"/>
    </row>
    <row r="29" spans="1:9" ht="12.75">
      <c r="A29" s="52"/>
      <c r="B29" s="36"/>
      <c r="C29" s="36"/>
      <c r="D29" s="36"/>
      <c r="E29" s="36"/>
      <c r="F29" s="36"/>
      <c r="G29" s="36"/>
      <c r="H29" s="36"/>
      <c r="I29" s="53"/>
    </row>
    <row r="30" spans="1:9" ht="12.75">
      <c r="A30" s="52"/>
      <c r="B30" s="36"/>
      <c r="C30" s="36"/>
      <c r="D30" s="36"/>
      <c r="E30" s="36"/>
      <c r="F30" s="36"/>
      <c r="G30" s="36"/>
      <c r="H30" s="36"/>
      <c r="I30" s="53"/>
    </row>
    <row r="31" spans="1:9" ht="12.75">
      <c r="A31" s="52"/>
      <c r="B31" s="36"/>
      <c r="C31" s="36"/>
      <c r="D31" s="36"/>
      <c r="E31" s="36"/>
      <c r="F31" s="36"/>
      <c r="G31" s="36"/>
      <c r="H31" s="36"/>
      <c r="I31" s="53"/>
    </row>
    <row r="32" spans="1:9" ht="12.75">
      <c r="A32" s="52"/>
      <c r="B32" s="36"/>
      <c r="C32" s="36"/>
      <c r="D32" s="36"/>
      <c r="E32" s="36"/>
      <c r="F32" s="36"/>
      <c r="G32" s="36"/>
      <c r="H32" s="36"/>
      <c r="I32" s="53"/>
    </row>
    <row r="33" spans="1:9" ht="12.75">
      <c r="A33" s="52"/>
      <c r="B33" s="36"/>
      <c r="C33" s="36"/>
      <c r="D33" s="36"/>
      <c r="E33" s="36"/>
      <c r="F33" s="36"/>
      <c r="G33" s="36"/>
      <c r="H33" s="36"/>
      <c r="I33" s="53"/>
    </row>
    <row r="34" spans="1:9" ht="12.75">
      <c r="A34" s="52"/>
      <c r="B34" s="36"/>
      <c r="C34" s="36"/>
      <c r="D34" s="36"/>
      <c r="E34" s="36"/>
      <c r="F34" s="36"/>
      <c r="G34" s="36"/>
      <c r="H34" s="36"/>
      <c r="I34" s="53"/>
    </row>
    <row r="35" spans="1:9" ht="12.75">
      <c r="A35" s="52"/>
      <c r="B35" s="36"/>
      <c r="C35" s="36"/>
      <c r="D35" s="36"/>
      <c r="E35" s="36"/>
      <c r="F35" s="36"/>
      <c r="G35" s="36"/>
      <c r="H35" s="36"/>
      <c r="I35" s="53"/>
    </row>
    <row r="36" spans="1:9" ht="12.75">
      <c r="A36" s="52"/>
      <c r="B36" s="36"/>
      <c r="C36" s="36"/>
      <c r="D36" s="36"/>
      <c r="E36" s="36"/>
      <c r="F36" s="36"/>
      <c r="G36" s="36"/>
      <c r="H36" s="36"/>
      <c r="I36" s="53"/>
    </row>
    <row r="37" spans="1:9" ht="12.75">
      <c r="A37" s="52"/>
      <c r="B37" s="36"/>
      <c r="C37" s="36"/>
      <c r="D37" s="36"/>
      <c r="E37" s="36"/>
      <c r="F37" s="36"/>
      <c r="G37" s="36"/>
      <c r="H37" s="36"/>
      <c r="I37" s="53"/>
    </row>
    <row r="38" spans="1:9" ht="12.75">
      <c r="A38" s="52"/>
      <c r="B38" s="36"/>
      <c r="C38" s="36"/>
      <c r="D38" s="36"/>
      <c r="E38" s="36"/>
      <c r="F38" s="36"/>
      <c r="G38" s="36"/>
      <c r="H38" s="36"/>
      <c r="I38" s="53"/>
    </row>
    <row r="39" spans="1:9" ht="12.75">
      <c r="A39" s="52"/>
      <c r="B39" s="36"/>
      <c r="C39" s="36"/>
      <c r="D39" s="36"/>
      <c r="E39" s="36"/>
      <c r="F39" s="36"/>
      <c r="G39" s="36"/>
      <c r="H39" s="36"/>
      <c r="I39" s="53"/>
    </row>
    <row r="40" spans="1:9" ht="12.75">
      <c r="A40" s="52"/>
      <c r="B40" s="36"/>
      <c r="C40" s="36"/>
      <c r="D40" s="36"/>
      <c r="E40" s="36"/>
      <c r="F40" s="36"/>
      <c r="G40" s="36"/>
      <c r="H40" s="36"/>
      <c r="I40" s="53"/>
    </row>
    <row r="41" spans="1:9" ht="12.75">
      <c r="A41" s="52"/>
      <c r="B41" s="36"/>
      <c r="C41" s="36"/>
      <c r="D41" s="36"/>
      <c r="E41" s="36"/>
      <c r="F41" s="36"/>
      <c r="G41" s="36"/>
      <c r="H41" s="36"/>
      <c r="I41" s="53"/>
    </row>
    <row r="42" spans="1:9" ht="12.75">
      <c r="A42" s="52"/>
      <c r="B42" s="36"/>
      <c r="C42" s="54"/>
      <c r="D42" s="36"/>
      <c r="E42" s="36"/>
      <c r="F42" s="36"/>
      <c r="G42" s="36"/>
      <c r="H42" s="36"/>
      <c r="I42" s="55"/>
    </row>
    <row r="43" spans="1:9" ht="12.75">
      <c r="A43" s="56" t="s">
        <v>58</v>
      </c>
      <c r="B43" s="36"/>
      <c r="C43" s="54"/>
      <c r="D43" s="36"/>
      <c r="E43" s="36"/>
      <c r="F43" s="36"/>
      <c r="G43" s="36"/>
      <c r="H43" s="36"/>
      <c r="I43" s="55"/>
    </row>
    <row r="44" spans="1:9" ht="23.25">
      <c r="A44" s="61"/>
      <c r="B44" s="119"/>
      <c r="C44" s="120"/>
      <c r="D44" s="119"/>
      <c r="E44" s="119"/>
      <c r="F44" s="119"/>
      <c r="G44" s="119"/>
      <c r="H44" s="119"/>
      <c r="I44" s="121" t="s">
        <v>93</v>
      </c>
    </row>
    <row r="45" spans="1:9" ht="12.75">
      <c r="A45" s="52"/>
      <c r="B45" s="36"/>
      <c r="C45" s="57"/>
      <c r="D45" s="36"/>
      <c r="E45" s="36"/>
      <c r="F45" s="58"/>
      <c r="G45" s="58"/>
      <c r="H45" s="58"/>
      <c r="I45" s="55" t="s">
        <v>59</v>
      </c>
    </row>
    <row r="46" spans="1:9" ht="15.75">
      <c r="A46" s="52"/>
      <c r="B46" s="36"/>
      <c r="C46" s="59"/>
      <c r="D46" s="36"/>
      <c r="E46" s="36"/>
      <c r="F46" s="36"/>
      <c r="G46" s="36"/>
      <c r="H46" s="36"/>
      <c r="I46" s="60"/>
    </row>
    <row r="47" spans="1:9" ht="12.75">
      <c r="A47" s="61"/>
      <c r="B47" s="62"/>
      <c r="C47" s="63"/>
      <c r="D47" s="62"/>
      <c r="E47" s="62"/>
      <c r="F47" s="62"/>
      <c r="G47" s="62"/>
      <c r="H47" s="62"/>
      <c r="I47" s="64" t="s">
        <v>60</v>
      </c>
    </row>
    <row r="48" spans="3:9" ht="12.75">
      <c r="C48" s="47"/>
      <c r="I48" s="46"/>
    </row>
    <row r="49" spans="3:9" ht="12" customHeight="1">
      <c r="C49" s="48"/>
      <c r="I49" s="48" t="s">
        <v>61</v>
      </c>
    </row>
    <row r="50" spans="3:9" ht="12.75">
      <c r="C50" s="46"/>
      <c r="I50" s="46"/>
    </row>
    <row r="51" spans="3:9" ht="12.75">
      <c r="C51" s="46"/>
      <c r="I51" s="46"/>
    </row>
    <row r="52" ht="12.75" customHeight="1">
      <c r="B52" s="65"/>
    </row>
    <row r="53" ht="16.5">
      <c r="I53" s="66"/>
    </row>
    <row r="54" ht="12.75">
      <c r="I54" s="67">
        <v>41514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23" sqref="G23"/>
    </sheetView>
  </sheetViews>
  <sheetFormatPr defaultColWidth="9.140625" defaultRowHeight="12.75"/>
  <cols>
    <col min="1" max="1" width="20.00390625" style="0" customWidth="1"/>
    <col min="2" max="2" width="16.00390625" style="0" customWidth="1"/>
    <col min="3" max="3" width="26.8515625" style="0" customWidth="1"/>
  </cols>
  <sheetData>
    <row r="1" spans="1:7" ht="12.75">
      <c r="A1" s="134" t="s">
        <v>51</v>
      </c>
      <c r="B1" s="135"/>
      <c r="C1" s="136"/>
      <c r="D1" s="37"/>
      <c r="E1" s="36"/>
      <c r="F1" s="36"/>
      <c r="G1" s="36"/>
    </row>
    <row r="2" spans="1:7" ht="12" customHeight="1">
      <c r="A2" s="40"/>
      <c r="B2" s="41"/>
      <c r="C2" s="42" t="s">
        <v>52</v>
      </c>
      <c r="D2" s="37"/>
      <c r="E2" s="36"/>
      <c r="F2" s="36"/>
      <c r="G2" s="36"/>
    </row>
    <row r="3" spans="1:7" ht="12.75">
      <c r="A3" s="44" t="s">
        <v>53</v>
      </c>
      <c r="B3" s="45"/>
      <c r="C3" s="43">
        <f>SUM('mobiliář a recepce'!I42)</f>
        <v>0</v>
      </c>
      <c r="D3" s="37"/>
      <c r="E3" s="36"/>
      <c r="F3" s="36"/>
      <c r="G3" s="36"/>
    </row>
    <row r="4" spans="1:7" ht="12.75">
      <c r="A4" s="44"/>
      <c r="B4" s="45"/>
      <c r="C4" s="43"/>
      <c r="D4" s="37"/>
      <c r="E4" s="36"/>
      <c r="F4" s="36"/>
      <c r="G4" s="36"/>
    </row>
    <row r="5" spans="1:7" ht="12.75">
      <c r="A5" s="44" t="s">
        <v>54</v>
      </c>
      <c r="B5" s="45"/>
      <c r="C5" s="43">
        <f>SUM('mobiliář a recepce'!I7,'mobiliář a recepce'!I22,'mobiliář a recepce'!I37)</f>
        <v>0</v>
      </c>
      <c r="D5" s="37"/>
      <c r="E5" s="36"/>
      <c r="F5" s="36"/>
      <c r="G5" s="36"/>
    </row>
    <row r="6" spans="1:7" ht="12.75">
      <c r="A6" s="44"/>
      <c r="B6" s="45"/>
      <c r="C6" s="43"/>
      <c r="D6" s="37"/>
      <c r="E6" s="36"/>
      <c r="F6" s="36"/>
      <c r="G6" s="36"/>
    </row>
    <row r="7" spans="1:7" ht="12.75">
      <c r="A7" s="110" t="s">
        <v>55</v>
      </c>
      <c r="B7" s="111"/>
      <c r="C7" s="112">
        <f>SUM(C3:C6)</f>
        <v>0</v>
      </c>
      <c r="D7" s="37"/>
      <c r="E7" s="36"/>
      <c r="F7" s="36"/>
      <c r="G7" s="36"/>
    </row>
    <row r="8" spans="1:7" ht="12.75">
      <c r="A8" s="116" t="s">
        <v>56</v>
      </c>
      <c r="B8" s="117"/>
      <c r="C8" s="118">
        <f>SUM(C7)*0.21</f>
        <v>0</v>
      </c>
      <c r="D8" s="37"/>
      <c r="E8" s="36"/>
      <c r="F8" s="36"/>
      <c r="G8" s="36"/>
    </row>
    <row r="9" spans="1:7" ht="45.75" customHeight="1">
      <c r="A9" s="113" t="s">
        <v>57</v>
      </c>
      <c r="B9" s="114"/>
      <c r="C9" s="115">
        <f>SUM(C7:C8)</f>
        <v>0</v>
      </c>
      <c r="D9" s="37"/>
      <c r="E9" s="36"/>
      <c r="F9" s="36"/>
      <c r="G9" s="36"/>
    </row>
    <row r="10" spans="1:7" ht="12.75">
      <c r="A10" s="38"/>
      <c r="B10" s="38"/>
      <c r="C10" s="39"/>
      <c r="D10" s="37"/>
      <c r="E10" s="36"/>
      <c r="F10" s="36"/>
      <c r="G10" s="36"/>
    </row>
    <row r="11" spans="1:7" ht="12.75">
      <c r="A11" s="37"/>
      <c r="B11" s="37"/>
      <c r="C11" s="37"/>
      <c r="D11" s="37"/>
      <c r="E11" s="36"/>
      <c r="F11" s="36"/>
      <c r="G11" s="36"/>
    </row>
    <row r="12" spans="1:7" ht="12.75">
      <c r="A12" s="37"/>
      <c r="B12" s="37"/>
      <c r="C12" s="37"/>
      <c r="D12" s="37"/>
      <c r="E12" s="36"/>
      <c r="F12" s="36"/>
      <c r="G12" s="36"/>
    </row>
    <row r="13" spans="1:7" ht="12.75">
      <c r="A13" s="37"/>
      <c r="B13" s="37"/>
      <c r="C13" s="37"/>
      <c r="D13" s="37"/>
      <c r="E13" s="36"/>
      <c r="F13" s="36"/>
      <c r="G13" s="36"/>
    </row>
    <row r="14" spans="1:7" ht="12.75">
      <c r="A14" s="37"/>
      <c r="B14" s="37"/>
      <c r="C14" s="37"/>
      <c r="D14" s="37"/>
      <c r="E14" s="36"/>
      <c r="F14" s="36"/>
      <c r="G14" s="36"/>
    </row>
    <row r="15" spans="1:7" ht="12.75">
      <c r="A15" s="36"/>
      <c r="B15" s="36"/>
      <c r="C15" s="36"/>
      <c r="D15" s="36"/>
      <c r="E15" s="36"/>
      <c r="F15" s="36"/>
      <c r="G15" s="36"/>
    </row>
    <row r="16" spans="1:7" ht="12.75">
      <c r="A16" s="36"/>
      <c r="B16" s="36"/>
      <c r="C16" s="36"/>
      <c r="D16" s="36"/>
      <c r="E16" s="36"/>
      <c r="F16" s="36"/>
      <c r="G16" s="36"/>
    </row>
    <row r="17" spans="1:7" ht="12.75">
      <c r="A17" s="36"/>
      <c r="B17" s="36"/>
      <c r="C17" s="36"/>
      <c r="D17" s="36"/>
      <c r="E17" s="36"/>
      <c r="F17" s="36"/>
      <c r="G17" s="36"/>
    </row>
    <row r="18" spans="1:7" ht="12.75">
      <c r="A18" s="36"/>
      <c r="B18" s="36"/>
      <c r="C18" s="36"/>
      <c r="D18" s="36"/>
      <c r="E18" s="36"/>
      <c r="F18" s="36"/>
      <c r="G18" s="36"/>
    </row>
  </sheetData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workbookViewId="0" topLeftCell="A22">
      <selection activeCell="N36" sqref="N36"/>
    </sheetView>
  </sheetViews>
  <sheetFormatPr defaultColWidth="9.140625" defaultRowHeight="12.75"/>
  <cols>
    <col min="3" max="3" width="11.8515625" style="0" customWidth="1"/>
    <col min="4" max="4" width="50.57421875" style="0" customWidth="1"/>
    <col min="5" max="5" width="10.00390625" style="0" customWidth="1"/>
    <col min="6" max="6" width="5.140625" style="0" customWidth="1"/>
    <col min="7" max="7" width="7.57421875" style="0" customWidth="1"/>
    <col min="8" max="8" width="10.28125" style="0" customWidth="1"/>
    <col min="9" max="9" width="7.28125" style="0" customWidth="1"/>
  </cols>
  <sheetData>
    <row r="1" spans="1:9" ht="20.25" customHeight="1">
      <c r="A1" s="4"/>
      <c r="B1" s="6" t="s">
        <v>33</v>
      </c>
      <c r="C1" s="6"/>
      <c r="D1" s="7" t="s">
        <v>34</v>
      </c>
      <c r="E1" s="5"/>
      <c r="F1" s="5"/>
      <c r="G1" s="8"/>
      <c r="H1" s="9"/>
      <c r="I1" s="10"/>
    </row>
    <row r="2" spans="1:9" ht="12.75">
      <c r="A2" s="30"/>
      <c r="B2" s="12"/>
      <c r="C2" s="12"/>
      <c r="D2" s="13" t="s">
        <v>35</v>
      </c>
      <c r="E2" s="11"/>
      <c r="F2" s="11"/>
      <c r="G2" s="14"/>
      <c r="H2" s="15"/>
      <c r="I2" s="16"/>
    </row>
    <row r="3" spans="1:9" ht="12.75">
      <c r="A3" s="31"/>
      <c r="B3" s="18"/>
      <c r="C3" s="18"/>
      <c r="D3" s="19"/>
      <c r="E3" s="17"/>
      <c r="F3" s="17"/>
      <c r="G3" s="20"/>
      <c r="H3" s="21"/>
      <c r="I3" s="22"/>
    </row>
    <row r="4" spans="1:9" ht="13.5" thickBot="1">
      <c r="A4" s="23" t="s">
        <v>36</v>
      </c>
      <c r="B4" s="25" t="s">
        <v>37</v>
      </c>
      <c r="C4" s="25" t="s">
        <v>38</v>
      </c>
      <c r="D4" s="26" t="s">
        <v>39</v>
      </c>
      <c r="E4" s="24" t="s">
        <v>40</v>
      </c>
      <c r="F4" s="24" t="s">
        <v>41</v>
      </c>
      <c r="G4" s="27" t="s">
        <v>42</v>
      </c>
      <c r="H4" s="28" t="s">
        <v>43</v>
      </c>
      <c r="I4" s="29" t="s">
        <v>44</v>
      </c>
    </row>
    <row r="5" spans="1:9" ht="36.75" customHeight="1">
      <c r="A5" s="72">
        <v>1</v>
      </c>
      <c r="B5" s="73" t="s">
        <v>0</v>
      </c>
      <c r="C5" s="74" t="s">
        <v>80</v>
      </c>
      <c r="D5" s="83" t="s">
        <v>78</v>
      </c>
      <c r="E5" s="84"/>
      <c r="F5" s="84" t="s">
        <v>79</v>
      </c>
      <c r="G5" s="85">
        <v>12</v>
      </c>
      <c r="H5" s="86">
        <v>0</v>
      </c>
      <c r="I5" s="87">
        <f aca="true" t="shared" si="0" ref="I5:I37">G5*H5</f>
        <v>0</v>
      </c>
    </row>
    <row r="6" spans="1:9" ht="15" customHeight="1">
      <c r="A6" s="1">
        <f>SUM(A5)+1</f>
        <v>2</v>
      </c>
      <c r="B6" s="75" t="s">
        <v>75</v>
      </c>
      <c r="C6" s="3" t="s">
        <v>49</v>
      </c>
      <c r="D6" s="77" t="s">
        <v>76</v>
      </c>
      <c r="E6" s="78"/>
      <c r="F6" s="78" t="s">
        <v>1</v>
      </c>
      <c r="G6" s="79">
        <v>1</v>
      </c>
      <c r="H6" s="80">
        <v>0</v>
      </c>
      <c r="I6" s="81">
        <f t="shared" si="0"/>
        <v>0</v>
      </c>
    </row>
    <row r="7" spans="1:9" ht="14.25" customHeight="1">
      <c r="A7" s="1">
        <f>SUM(A6)+1</f>
        <v>3</v>
      </c>
      <c r="B7" s="75"/>
      <c r="C7" s="3" t="s">
        <v>49</v>
      </c>
      <c r="D7" s="76" t="s">
        <v>85</v>
      </c>
      <c r="E7" s="107"/>
      <c r="F7" s="107" t="s">
        <v>1</v>
      </c>
      <c r="G7" s="108">
        <v>1</v>
      </c>
      <c r="H7" s="109">
        <v>0</v>
      </c>
      <c r="I7" s="98">
        <f>G7*H7</f>
        <v>0</v>
      </c>
    </row>
    <row r="8" spans="1:9" ht="41.25" customHeight="1">
      <c r="A8" s="1">
        <f>SUM(A7)+1</f>
        <v>4</v>
      </c>
      <c r="B8" s="2" t="s">
        <v>2</v>
      </c>
      <c r="C8" s="3" t="s">
        <v>80</v>
      </c>
      <c r="D8" s="88" t="s">
        <v>3</v>
      </c>
      <c r="E8" s="89"/>
      <c r="F8" s="89" t="s">
        <v>1</v>
      </c>
      <c r="G8" s="90">
        <v>3</v>
      </c>
      <c r="H8" s="91">
        <v>0</v>
      </c>
      <c r="I8" s="81">
        <f t="shared" si="0"/>
        <v>0</v>
      </c>
    </row>
    <row r="9" spans="1:9" ht="15" customHeight="1">
      <c r="A9" s="1">
        <f>SUM(A8)+1</f>
        <v>5</v>
      </c>
      <c r="B9" s="2">
        <v>101</v>
      </c>
      <c r="C9" s="3" t="s">
        <v>4</v>
      </c>
      <c r="D9" s="88" t="s">
        <v>5</v>
      </c>
      <c r="E9" s="89"/>
      <c r="F9" s="89" t="s">
        <v>1</v>
      </c>
      <c r="G9" s="90">
        <v>3</v>
      </c>
      <c r="H9" s="91">
        <v>0</v>
      </c>
      <c r="I9" s="81">
        <f t="shared" si="0"/>
        <v>0</v>
      </c>
    </row>
    <row r="10" spans="1:9" ht="15" customHeight="1">
      <c r="A10" s="1">
        <f>SUM(A9)+1</f>
        <v>6</v>
      </c>
      <c r="B10" s="2">
        <v>102</v>
      </c>
      <c r="C10" s="3" t="s">
        <v>81</v>
      </c>
      <c r="D10" s="88" t="s">
        <v>6</v>
      </c>
      <c r="E10" s="89"/>
      <c r="F10" s="89" t="s">
        <v>1</v>
      </c>
      <c r="G10" s="90">
        <v>3</v>
      </c>
      <c r="H10" s="91">
        <v>0</v>
      </c>
      <c r="I10" s="81">
        <f t="shared" si="0"/>
        <v>0</v>
      </c>
    </row>
    <row r="11" spans="1:9" ht="15" customHeight="1">
      <c r="A11" s="1">
        <f>SUM(A10)+1</f>
        <v>7</v>
      </c>
      <c r="B11" s="2">
        <v>103</v>
      </c>
      <c r="C11" s="3" t="s">
        <v>7</v>
      </c>
      <c r="D11" s="88" t="s">
        <v>8</v>
      </c>
      <c r="E11" s="89"/>
      <c r="F11" s="89" t="s">
        <v>1</v>
      </c>
      <c r="G11" s="90">
        <v>3</v>
      </c>
      <c r="H11" s="91">
        <v>0</v>
      </c>
      <c r="I11" s="81">
        <f t="shared" si="0"/>
        <v>0</v>
      </c>
    </row>
    <row r="12" spans="1:9" ht="27.75" customHeight="1">
      <c r="A12" s="1">
        <f>SUM(A11)+1</f>
        <v>8</v>
      </c>
      <c r="B12" s="2">
        <v>104</v>
      </c>
      <c r="C12" s="3" t="s">
        <v>9</v>
      </c>
      <c r="D12" s="88" t="s">
        <v>10</v>
      </c>
      <c r="E12" s="89"/>
      <c r="F12" s="89" t="s">
        <v>1</v>
      </c>
      <c r="G12" s="90">
        <v>8</v>
      </c>
      <c r="H12" s="91">
        <v>0</v>
      </c>
      <c r="I12" s="81">
        <f t="shared" si="0"/>
        <v>0</v>
      </c>
    </row>
    <row r="13" spans="1:9" ht="18.75" customHeight="1">
      <c r="A13" s="1">
        <f aca="true" t="shared" si="1" ref="A13:A24">SUM(A12)+1</f>
        <v>9</v>
      </c>
      <c r="B13" s="2">
        <v>105</v>
      </c>
      <c r="C13" s="3" t="s">
        <v>82</v>
      </c>
      <c r="D13" s="88" t="s">
        <v>12</v>
      </c>
      <c r="E13" s="89"/>
      <c r="F13" s="89" t="s">
        <v>1</v>
      </c>
      <c r="G13" s="90">
        <v>2</v>
      </c>
      <c r="H13" s="91">
        <v>0</v>
      </c>
      <c r="I13" s="81">
        <f aca="true" t="shared" si="2" ref="I13:I23">G13*H13</f>
        <v>0</v>
      </c>
    </row>
    <row r="14" spans="1:9" ht="16.5" customHeight="1">
      <c r="A14" s="1">
        <f t="shared" si="1"/>
        <v>10</v>
      </c>
      <c r="B14" s="2">
        <v>106</v>
      </c>
      <c r="C14" s="3" t="s">
        <v>47</v>
      </c>
      <c r="D14" s="88" t="s">
        <v>15</v>
      </c>
      <c r="E14" s="89"/>
      <c r="F14" s="89" t="s">
        <v>1</v>
      </c>
      <c r="G14" s="90">
        <v>5</v>
      </c>
      <c r="H14" s="91">
        <v>0</v>
      </c>
      <c r="I14" s="81">
        <f t="shared" si="2"/>
        <v>0</v>
      </c>
    </row>
    <row r="15" spans="1:9" ht="18" customHeight="1">
      <c r="A15" s="1">
        <f t="shared" si="1"/>
        <v>11</v>
      </c>
      <c r="B15" s="2">
        <v>107</v>
      </c>
      <c r="C15" s="3" t="s">
        <v>16</v>
      </c>
      <c r="D15" s="88" t="s">
        <v>17</v>
      </c>
      <c r="E15" s="89"/>
      <c r="F15" s="89" t="s">
        <v>1</v>
      </c>
      <c r="G15" s="90">
        <v>2</v>
      </c>
      <c r="H15" s="91">
        <v>0</v>
      </c>
      <c r="I15" s="81">
        <f t="shared" si="2"/>
        <v>0</v>
      </c>
    </row>
    <row r="16" spans="1:9" ht="14.25" customHeight="1">
      <c r="A16" s="32">
        <f t="shared" si="1"/>
        <v>12</v>
      </c>
      <c r="B16" s="33" t="s">
        <v>88</v>
      </c>
      <c r="C16" s="3" t="s">
        <v>49</v>
      </c>
      <c r="D16" s="99" t="s">
        <v>32</v>
      </c>
      <c r="E16" s="100"/>
      <c r="F16" s="89" t="s">
        <v>1</v>
      </c>
      <c r="G16" s="90">
        <v>4</v>
      </c>
      <c r="H16" s="91">
        <v>0</v>
      </c>
      <c r="I16" s="81">
        <f t="shared" si="2"/>
        <v>0</v>
      </c>
    </row>
    <row r="17" spans="1:9" ht="70.5" customHeight="1">
      <c r="A17" s="1">
        <f t="shared" si="1"/>
        <v>13</v>
      </c>
      <c r="B17" s="69" t="s">
        <v>65</v>
      </c>
      <c r="C17" s="70" t="s">
        <v>28</v>
      </c>
      <c r="D17" s="82" t="s">
        <v>66</v>
      </c>
      <c r="E17" s="89"/>
      <c r="F17" s="89" t="s">
        <v>1</v>
      </c>
      <c r="G17" s="90">
        <v>15</v>
      </c>
      <c r="H17" s="91">
        <v>0</v>
      </c>
      <c r="I17" s="81">
        <f t="shared" si="2"/>
        <v>0</v>
      </c>
    </row>
    <row r="18" spans="1:9" ht="67.5" customHeight="1">
      <c r="A18" s="1">
        <f t="shared" si="1"/>
        <v>14</v>
      </c>
      <c r="B18" s="69" t="s">
        <v>65</v>
      </c>
      <c r="C18" s="70" t="s">
        <v>28</v>
      </c>
      <c r="D18" s="92" t="s">
        <v>67</v>
      </c>
      <c r="E18" s="89"/>
      <c r="F18" s="93" t="s">
        <v>1</v>
      </c>
      <c r="G18" s="90">
        <v>5</v>
      </c>
      <c r="H18" s="91">
        <v>0</v>
      </c>
      <c r="I18" s="81">
        <f t="shared" si="2"/>
        <v>0</v>
      </c>
    </row>
    <row r="19" spans="1:9" ht="63" customHeight="1">
      <c r="A19" s="1">
        <f t="shared" si="1"/>
        <v>15</v>
      </c>
      <c r="B19" s="69" t="s">
        <v>68</v>
      </c>
      <c r="C19" s="70" t="s">
        <v>28</v>
      </c>
      <c r="D19" s="92" t="s">
        <v>69</v>
      </c>
      <c r="E19" s="89"/>
      <c r="F19" s="93" t="s">
        <v>1</v>
      </c>
      <c r="G19" s="90">
        <v>15</v>
      </c>
      <c r="H19" s="91">
        <v>0</v>
      </c>
      <c r="I19" s="81">
        <f t="shared" si="2"/>
        <v>0</v>
      </c>
    </row>
    <row r="20" spans="1:9" ht="66.75" customHeight="1">
      <c r="A20" s="1">
        <f t="shared" si="1"/>
        <v>16</v>
      </c>
      <c r="B20" s="69" t="s">
        <v>70</v>
      </c>
      <c r="C20" s="70" t="s">
        <v>28</v>
      </c>
      <c r="D20" s="92" t="s">
        <v>71</v>
      </c>
      <c r="E20" s="89"/>
      <c r="F20" s="93" t="s">
        <v>1</v>
      </c>
      <c r="G20" s="90">
        <v>10</v>
      </c>
      <c r="H20" s="91">
        <v>0</v>
      </c>
      <c r="I20" s="81">
        <f t="shared" si="2"/>
        <v>0</v>
      </c>
    </row>
    <row r="21" spans="1:9" ht="16.5" customHeight="1">
      <c r="A21" s="1">
        <f t="shared" si="1"/>
        <v>17</v>
      </c>
      <c r="B21" s="2"/>
      <c r="C21" s="3" t="s">
        <v>28</v>
      </c>
      <c r="D21" s="99" t="s">
        <v>29</v>
      </c>
      <c r="E21" s="100"/>
      <c r="F21" s="89" t="s">
        <v>1</v>
      </c>
      <c r="G21" s="90">
        <v>50</v>
      </c>
      <c r="H21" s="91">
        <v>0</v>
      </c>
      <c r="I21" s="81">
        <f t="shared" si="2"/>
        <v>0</v>
      </c>
    </row>
    <row r="22" spans="1:9" ht="15" customHeight="1">
      <c r="A22" s="1">
        <f t="shared" si="1"/>
        <v>18</v>
      </c>
      <c r="B22" s="69"/>
      <c r="C22" s="70" t="s">
        <v>28</v>
      </c>
      <c r="D22" s="71" t="s">
        <v>72</v>
      </c>
      <c r="E22" s="94"/>
      <c r="F22" s="95" t="s">
        <v>73</v>
      </c>
      <c r="G22" s="96">
        <f>SUM(G17:G20)</f>
        <v>45</v>
      </c>
      <c r="H22" s="97">
        <v>0</v>
      </c>
      <c r="I22" s="98">
        <f t="shared" si="2"/>
        <v>0</v>
      </c>
    </row>
    <row r="23" spans="1:9" ht="18" customHeight="1">
      <c r="A23" s="1">
        <f t="shared" si="1"/>
        <v>19</v>
      </c>
      <c r="B23" s="2" t="s">
        <v>13</v>
      </c>
      <c r="C23" s="3" t="s">
        <v>14</v>
      </c>
      <c r="D23" s="88" t="s">
        <v>84</v>
      </c>
      <c r="E23" s="89"/>
      <c r="F23" s="89" t="s">
        <v>1</v>
      </c>
      <c r="G23" s="90">
        <v>6</v>
      </c>
      <c r="H23" s="91">
        <v>0</v>
      </c>
      <c r="I23" s="81">
        <f t="shared" si="2"/>
        <v>0</v>
      </c>
    </row>
    <row r="24" spans="1:9" ht="20.25" customHeight="1">
      <c r="A24" s="1">
        <f t="shared" si="1"/>
        <v>20</v>
      </c>
      <c r="B24" s="2" t="s">
        <v>18</v>
      </c>
      <c r="C24" s="3" t="s">
        <v>14</v>
      </c>
      <c r="D24" s="88" t="s">
        <v>19</v>
      </c>
      <c r="E24" s="89"/>
      <c r="F24" s="89" t="s">
        <v>1</v>
      </c>
      <c r="G24" s="90">
        <v>10</v>
      </c>
      <c r="H24" s="91">
        <v>0</v>
      </c>
      <c r="I24" s="81">
        <f t="shared" si="0"/>
        <v>0</v>
      </c>
    </row>
    <row r="25" spans="1:9" ht="28.5" customHeight="1">
      <c r="A25" s="1">
        <f>SUM(A24)+1</f>
        <v>21</v>
      </c>
      <c r="B25" s="2" t="s">
        <v>18</v>
      </c>
      <c r="C25" s="3" t="s">
        <v>20</v>
      </c>
      <c r="D25" s="88" t="s">
        <v>21</v>
      </c>
      <c r="E25" s="89"/>
      <c r="F25" s="89" t="s">
        <v>1</v>
      </c>
      <c r="G25" s="90">
        <v>21</v>
      </c>
      <c r="H25" s="91">
        <v>0</v>
      </c>
      <c r="I25" s="81">
        <f t="shared" si="0"/>
        <v>0</v>
      </c>
    </row>
    <row r="26" spans="1:9" ht="15" customHeight="1">
      <c r="A26" s="1">
        <f>SUM(A25)+1</f>
        <v>22</v>
      </c>
      <c r="B26" s="2" t="s">
        <v>22</v>
      </c>
      <c r="C26" s="3" t="s">
        <v>14</v>
      </c>
      <c r="D26" s="88" t="s">
        <v>23</v>
      </c>
      <c r="E26" s="89"/>
      <c r="F26" s="89" t="s">
        <v>1</v>
      </c>
      <c r="G26" s="90">
        <v>12</v>
      </c>
      <c r="H26" s="91">
        <v>0</v>
      </c>
      <c r="I26" s="81">
        <f t="shared" si="0"/>
        <v>0</v>
      </c>
    </row>
    <row r="27" spans="1:9" ht="15" customHeight="1">
      <c r="A27" s="1">
        <f>SUM(A26)+1</f>
        <v>23</v>
      </c>
      <c r="B27" s="2" t="s">
        <v>22</v>
      </c>
      <c r="C27" s="3" t="s">
        <v>4</v>
      </c>
      <c r="D27" s="88" t="s">
        <v>24</v>
      </c>
      <c r="E27" s="89"/>
      <c r="F27" s="89" t="s">
        <v>1</v>
      </c>
      <c r="G27" s="90">
        <v>3</v>
      </c>
      <c r="H27" s="91">
        <v>0</v>
      </c>
      <c r="I27" s="81">
        <f t="shared" si="0"/>
        <v>0</v>
      </c>
    </row>
    <row r="28" spans="1:9" ht="15" customHeight="1">
      <c r="A28" s="1">
        <f>SUM(A27)+1</f>
        <v>24</v>
      </c>
      <c r="B28" s="2" t="s">
        <v>25</v>
      </c>
      <c r="C28" s="3" t="s">
        <v>14</v>
      </c>
      <c r="D28" s="88" t="s">
        <v>26</v>
      </c>
      <c r="E28" s="89"/>
      <c r="F28" s="89" t="s">
        <v>1</v>
      </c>
      <c r="G28" s="90">
        <v>3</v>
      </c>
      <c r="H28" s="91">
        <v>0</v>
      </c>
      <c r="I28" s="81">
        <f t="shared" si="0"/>
        <v>0</v>
      </c>
    </row>
    <row r="29" spans="1:9" ht="29.25" customHeight="1">
      <c r="A29" s="1">
        <f>SUM(A28)+1</f>
        <v>25</v>
      </c>
      <c r="B29" s="2" t="s">
        <v>89</v>
      </c>
      <c r="C29" s="3" t="s">
        <v>46</v>
      </c>
      <c r="D29" s="88" t="s">
        <v>27</v>
      </c>
      <c r="E29" s="89"/>
      <c r="F29" s="89" t="s">
        <v>1</v>
      </c>
      <c r="G29" s="90">
        <v>11</v>
      </c>
      <c r="H29" s="91">
        <v>0</v>
      </c>
      <c r="I29" s="81">
        <f t="shared" si="0"/>
        <v>0</v>
      </c>
    </row>
    <row r="30" spans="1:9" ht="27" customHeight="1">
      <c r="A30" s="1">
        <f>SUM(A29)+1</f>
        <v>26</v>
      </c>
      <c r="B30" s="2" t="s">
        <v>90</v>
      </c>
      <c r="C30" s="3" t="s">
        <v>83</v>
      </c>
      <c r="D30" s="88" t="s">
        <v>77</v>
      </c>
      <c r="E30" s="89"/>
      <c r="F30" s="89" t="s">
        <v>1</v>
      </c>
      <c r="G30" s="90">
        <v>16</v>
      </c>
      <c r="H30" s="91">
        <v>0</v>
      </c>
      <c r="I30" s="81">
        <f t="shared" si="0"/>
        <v>0</v>
      </c>
    </row>
    <row r="31" spans="1:9" ht="14.25" customHeight="1">
      <c r="A31" s="35">
        <f>SUM(A30)+1</f>
        <v>27</v>
      </c>
      <c r="B31" s="34" t="s">
        <v>87</v>
      </c>
      <c r="C31" s="3" t="s">
        <v>49</v>
      </c>
      <c r="D31" s="99" t="s">
        <v>91</v>
      </c>
      <c r="E31" s="100"/>
      <c r="F31" s="89" t="s">
        <v>1</v>
      </c>
      <c r="G31" s="90">
        <v>16</v>
      </c>
      <c r="H31" s="91">
        <v>0</v>
      </c>
      <c r="I31" s="81">
        <f>G31*H31</f>
        <v>0</v>
      </c>
    </row>
    <row r="32" spans="1:9" ht="29.25" customHeight="1">
      <c r="A32" s="1">
        <f>SUM(A31)+1</f>
        <v>28</v>
      </c>
      <c r="B32" s="2" t="s">
        <v>99</v>
      </c>
      <c r="C32" s="3" t="s">
        <v>50</v>
      </c>
      <c r="D32" s="88" t="s">
        <v>86</v>
      </c>
      <c r="E32" s="89"/>
      <c r="F32" s="89" t="s">
        <v>1</v>
      </c>
      <c r="G32" s="90">
        <v>100</v>
      </c>
      <c r="H32" s="91">
        <v>0</v>
      </c>
      <c r="I32" s="81">
        <f t="shared" si="0"/>
        <v>0</v>
      </c>
    </row>
    <row r="33" spans="1:9" ht="15" customHeight="1">
      <c r="A33" s="1">
        <f aca="true" t="shared" si="3" ref="A33:A41">SUM(A32)+1</f>
        <v>29</v>
      </c>
      <c r="B33" s="2"/>
      <c r="C33" s="3" t="s">
        <v>11</v>
      </c>
      <c r="D33" s="99" t="s">
        <v>30</v>
      </c>
      <c r="E33" s="100"/>
      <c r="F33" s="89" t="s">
        <v>1</v>
      </c>
      <c r="G33" s="90">
        <v>1</v>
      </c>
      <c r="H33" s="91">
        <v>0</v>
      </c>
      <c r="I33" s="81">
        <f t="shared" si="0"/>
        <v>0</v>
      </c>
    </row>
    <row r="34" spans="1:9" ht="69.75" customHeight="1">
      <c r="A34" s="1">
        <f t="shared" si="3"/>
        <v>30</v>
      </c>
      <c r="B34" s="2"/>
      <c r="C34" s="3" t="s">
        <v>48</v>
      </c>
      <c r="D34" s="99" t="s">
        <v>31</v>
      </c>
      <c r="E34" s="100"/>
      <c r="F34" s="89" t="s">
        <v>1</v>
      </c>
      <c r="G34" s="90">
        <v>10</v>
      </c>
      <c r="H34" s="91">
        <v>0</v>
      </c>
      <c r="I34" s="81">
        <f t="shared" si="0"/>
        <v>0</v>
      </c>
    </row>
    <row r="35" spans="1:9" ht="25.5">
      <c r="A35" s="1">
        <f t="shared" si="3"/>
        <v>31</v>
      </c>
      <c r="B35" s="34"/>
      <c r="C35" s="3" t="s">
        <v>50</v>
      </c>
      <c r="D35" s="99" t="s">
        <v>45</v>
      </c>
      <c r="E35" s="100"/>
      <c r="F35" s="89" t="s">
        <v>1</v>
      </c>
      <c r="G35" s="90">
        <v>1</v>
      </c>
      <c r="H35" s="91">
        <v>0</v>
      </c>
      <c r="I35" s="81">
        <f t="shared" si="0"/>
        <v>0</v>
      </c>
    </row>
    <row r="36" spans="1:9" ht="63.75">
      <c r="A36" s="1">
        <f t="shared" si="3"/>
        <v>32</v>
      </c>
      <c r="B36" s="2" t="s">
        <v>74</v>
      </c>
      <c r="C36" s="3" t="s">
        <v>49</v>
      </c>
      <c r="D36" s="99" t="s">
        <v>63</v>
      </c>
      <c r="E36" s="100"/>
      <c r="F36" s="89" t="s">
        <v>1</v>
      </c>
      <c r="G36" s="90">
        <v>1</v>
      </c>
      <c r="H36" s="91">
        <v>0</v>
      </c>
      <c r="I36" s="81">
        <f t="shared" si="0"/>
        <v>0</v>
      </c>
    </row>
    <row r="37" spans="1:9" ht="15" customHeight="1">
      <c r="A37" s="1">
        <f t="shared" si="3"/>
        <v>33</v>
      </c>
      <c r="B37" s="2"/>
      <c r="C37" s="3" t="s">
        <v>49</v>
      </c>
      <c r="D37" s="122" t="s">
        <v>62</v>
      </c>
      <c r="E37" s="123"/>
      <c r="F37" s="94" t="s">
        <v>1</v>
      </c>
      <c r="G37" s="96">
        <v>1</v>
      </c>
      <c r="H37" s="97">
        <v>0</v>
      </c>
      <c r="I37" s="98">
        <f t="shared" si="0"/>
        <v>0</v>
      </c>
    </row>
    <row r="38" spans="1:9" ht="15" customHeight="1">
      <c r="A38" s="1">
        <f t="shared" si="3"/>
        <v>34</v>
      </c>
      <c r="B38" s="132"/>
      <c r="C38" s="133" t="s">
        <v>94</v>
      </c>
      <c r="D38" s="99" t="s">
        <v>96</v>
      </c>
      <c r="E38" s="100"/>
      <c r="F38" s="89" t="s">
        <v>1</v>
      </c>
      <c r="G38" s="90">
        <v>1</v>
      </c>
      <c r="H38" s="91">
        <v>0</v>
      </c>
      <c r="I38" s="81">
        <f>G38*H38</f>
        <v>0</v>
      </c>
    </row>
    <row r="39" spans="1:9" ht="15" customHeight="1">
      <c r="A39" s="1">
        <f t="shared" si="3"/>
        <v>35</v>
      </c>
      <c r="B39" s="132"/>
      <c r="C39" s="133" t="s">
        <v>95</v>
      </c>
      <c r="D39" s="99" t="s">
        <v>96</v>
      </c>
      <c r="E39" s="100"/>
      <c r="F39" s="89" t="s">
        <v>1</v>
      </c>
      <c r="G39" s="90">
        <v>1</v>
      </c>
      <c r="H39" s="91">
        <v>0</v>
      </c>
      <c r="I39" s="81">
        <f>G39*H39</f>
        <v>0</v>
      </c>
    </row>
    <row r="40" spans="1:9" ht="15" customHeight="1">
      <c r="A40" s="1">
        <f t="shared" si="3"/>
        <v>36</v>
      </c>
      <c r="B40" s="132"/>
      <c r="C40" s="133" t="s">
        <v>97</v>
      </c>
      <c r="D40" s="122" t="s">
        <v>98</v>
      </c>
      <c r="E40" s="123"/>
      <c r="F40" s="94" t="s">
        <v>1</v>
      </c>
      <c r="G40" s="96">
        <v>2</v>
      </c>
      <c r="H40" s="97">
        <v>0</v>
      </c>
      <c r="I40" s="98">
        <f>G40*H40</f>
        <v>0</v>
      </c>
    </row>
    <row r="41" spans="1:9" ht="15" customHeight="1" thickBot="1">
      <c r="A41" s="106">
        <f t="shared" si="3"/>
        <v>37</v>
      </c>
      <c r="B41" s="124"/>
      <c r="C41" s="125" t="s">
        <v>46</v>
      </c>
      <c r="D41" s="126" t="s">
        <v>92</v>
      </c>
      <c r="E41" s="127"/>
      <c r="F41" s="128" t="s">
        <v>1</v>
      </c>
      <c r="G41" s="129">
        <v>12</v>
      </c>
      <c r="H41" s="130">
        <v>0</v>
      </c>
      <c r="I41" s="131">
        <f>G41*H41</f>
        <v>0</v>
      </c>
    </row>
    <row r="42" spans="1:9" ht="13.5" thickBot="1">
      <c r="A42" s="101"/>
      <c r="B42" s="102"/>
      <c r="C42" s="68"/>
      <c r="D42" s="103" t="s">
        <v>64</v>
      </c>
      <c r="E42" s="102"/>
      <c r="F42" s="102"/>
      <c r="G42" s="104"/>
      <c r="H42" s="104">
        <f>SUM(H33:H37)</f>
        <v>0</v>
      </c>
      <c r="I42" s="105">
        <f>SUM(I33:I37)</f>
        <v>0</v>
      </c>
    </row>
    <row r="43" ht="12.75">
      <c r="A43" s="137" t="s">
        <v>100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C32 C35 C34 C39" twoDigitTextYear="1"/>
    <ignoredError sqref="H42 G22" formulaRange="1"/>
    <ignoredError sqref="C33" twoDigitTextYear="1" formula="1"/>
    <ignoredError sqref="D33:J33 B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2013-03-06T16:28:42Z</cp:lastPrinted>
  <dcterms:created xsi:type="dcterms:W3CDTF">2013-03-06T15:53:57Z</dcterms:created>
  <dcterms:modified xsi:type="dcterms:W3CDTF">2013-09-03T13:52:20Z</dcterms:modified>
  <cp:category/>
  <cp:version/>
  <cp:contentType/>
  <cp:contentStatus/>
</cp:coreProperties>
</file>